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80" windowWidth="13020" windowHeight="10460" activeTab="0"/>
  </bookViews>
  <sheets>
    <sheet name="ME_jan12-fin" sheetId="1" r:id="rId1"/>
    <sheet name="Compatibility Report" sheetId="2" r:id="rId2"/>
  </sheets>
  <definedNames>
    <definedName name="RASPORED">#REF!</definedName>
  </definedNames>
  <calcPr fullCalcOnLoad="1"/>
</workbook>
</file>

<file path=xl/sharedStrings.xml><?xml version="1.0" encoding="utf-8"?>
<sst xmlns="http://schemas.openxmlformats.org/spreadsheetml/2006/main" count="182" uniqueCount="172">
  <si>
    <t>PREZIME I IME</t>
  </si>
  <si>
    <t>DOSIJE</t>
  </si>
  <si>
    <t>UKUPNO</t>
  </si>
  <si>
    <t>PISMENI</t>
  </si>
  <si>
    <t>KOLOK.</t>
  </si>
  <si>
    <t>VEŽBE</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</si>
  <si>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</si>
  <si>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</si>
  <si>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</si>
  <si>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</si>
  <si>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</si>
  <si>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</si>
  <si>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</si>
  <si>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</si>
  <si>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</si>
  <si>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</si>
  <si>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FEBRUAR 2013 - DATUM POLAGANJA 2.02.2013</t>
  </si>
  <si>
    <t>090245</t>
  </si>
  <si>
    <t>Damnjanović Zlatan</t>
  </si>
  <si>
    <t>090388</t>
  </si>
  <si>
    <t>Novković Marija</t>
  </si>
  <si>
    <t>100040</t>
  </si>
  <si>
    <t>Ristić Marko</t>
  </si>
  <si>
    <t>100155</t>
  </si>
  <si>
    <t>Katić Nina</t>
  </si>
  <si>
    <t>100242</t>
  </si>
  <si>
    <t>Veljović Jelena</t>
  </si>
  <si>
    <t>100280</t>
  </si>
  <si>
    <t>Jovanović Nevena</t>
  </si>
  <si>
    <t>100295</t>
  </si>
  <si>
    <t>Stević Nataša</t>
  </si>
  <si>
    <t>100559</t>
  </si>
  <si>
    <t>Dodić Sunčica</t>
  </si>
  <si>
    <t>100599</t>
  </si>
  <si>
    <t>Nedeljković Stefan</t>
  </si>
  <si>
    <t>101017</t>
  </si>
  <si>
    <t>Simić Dejan</t>
  </si>
  <si>
    <t>101231</t>
  </si>
  <si>
    <t>Miletić Miloš</t>
  </si>
  <si>
    <t>040130</t>
  </si>
  <si>
    <t>Cvetković Bogdan</t>
  </si>
  <si>
    <t>041063</t>
  </si>
  <si>
    <t>Vesić Bojana</t>
  </si>
  <si>
    <t>050230</t>
  </si>
  <si>
    <t>Vukasinovic Natasa</t>
  </si>
  <si>
    <t>050541</t>
  </si>
  <si>
    <t>Novak Ružica</t>
  </si>
  <si>
    <t>050996</t>
  </si>
  <si>
    <t>Hartman Vladimir</t>
  </si>
  <si>
    <t>051093</t>
  </si>
  <si>
    <t>Jegdić Aleksandar</t>
  </si>
  <si>
    <t>051106</t>
  </si>
  <si>
    <t>Vesnić Žarko</t>
  </si>
  <si>
    <t>051472</t>
  </si>
  <si>
    <t>Stanković Bojana</t>
  </si>
  <si>
    <t>051521</t>
  </si>
  <si>
    <t>Miladinović Marko</t>
  </si>
  <si>
    <t>060120</t>
  </si>
  <si>
    <t>Rajčević Dragan</t>
  </si>
  <si>
    <t>060137</t>
  </si>
  <si>
    <t>Radivojević Milica</t>
  </si>
  <si>
    <t>061103</t>
  </si>
  <si>
    <t>Aksić Dijana</t>
  </si>
  <si>
    <t>061280</t>
  </si>
  <si>
    <t>Sofrić Milica</t>
  </si>
  <si>
    <t>070223</t>
  </si>
  <si>
    <t>Bakić Nevena</t>
  </si>
  <si>
    <t>070515</t>
  </si>
  <si>
    <t>Rajilić Tamara</t>
  </si>
  <si>
    <t>070927</t>
  </si>
  <si>
    <t>Budžakovska Kristina</t>
  </si>
  <si>
    <t>071104</t>
  </si>
  <si>
    <t>Radojčić Stefan</t>
  </si>
  <si>
    <t>071182</t>
  </si>
  <si>
    <t>Maćić Dragana</t>
  </si>
  <si>
    <t>080265</t>
  </si>
  <si>
    <t>Lukić Aleksandra</t>
  </si>
  <si>
    <t>080439</t>
  </si>
  <si>
    <t>Orozović Nataša</t>
  </si>
  <si>
    <t>080450</t>
  </si>
  <si>
    <t>Marinović Jelena</t>
  </si>
  <si>
    <t>080528</t>
  </si>
  <si>
    <t>Vukčević Danijela</t>
  </si>
  <si>
    <t>080864</t>
  </si>
  <si>
    <t>Tišma Danijela</t>
  </si>
  <si>
    <t>081024</t>
  </si>
  <si>
    <t>Milovančević Miloš</t>
  </si>
  <si>
    <t>081076</t>
  </si>
  <si>
    <t>Kočović Dušica</t>
  </si>
  <si>
    <t>081320</t>
  </si>
  <si>
    <t>Veselinović Anastazija</t>
  </si>
  <si>
    <t>081349</t>
  </si>
  <si>
    <t>Velanac Milina</t>
  </si>
  <si>
    <t>090017</t>
  </si>
  <si>
    <t>Vujović Milica</t>
  </si>
  <si>
    <t>090081</t>
  </si>
  <si>
    <t>Lović Marija</t>
  </si>
  <si>
    <t>090223</t>
  </si>
  <si>
    <t>Pop-lazić Jelena</t>
  </si>
  <si>
    <t>090469</t>
  </si>
  <si>
    <t>Bebić Jelena</t>
  </si>
  <si>
    <t>090551</t>
  </si>
  <si>
    <t>Grković Milica</t>
  </si>
  <si>
    <t>090553</t>
  </si>
  <si>
    <t>Aleksov Đorđe</t>
  </si>
  <si>
    <t>090638</t>
  </si>
  <si>
    <t>Vrućinić Predrag</t>
  </si>
  <si>
    <t>090716</t>
  </si>
  <si>
    <t>Foljan Nada</t>
  </si>
  <si>
    <t>090805</t>
  </si>
  <si>
    <t>Sofrić Jovana</t>
  </si>
  <si>
    <t>090902</t>
  </si>
  <si>
    <t>Zimonjić Ana</t>
  </si>
  <si>
    <t>091279</t>
  </si>
  <si>
    <t>Vasilijević Srđan</t>
  </si>
  <si>
    <t>091319</t>
  </si>
  <si>
    <t>Marin Marijana</t>
  </si>
  <si>
    <t>091327</t>
  </si>
  <si>
    <t>Bucalo Tijana</t>
  </si>
  <si>
    <t>091344</t>
  </si>
  <si>
    <t>Paležević Đorđe</t>
  </si>
  <si>
    <t>091469</t>
  </si>
  <si>
    <t>Ilić Andrijana</t>
  </si>
  <si>
    <t>091501</t>
  </si>
  <si>
    <t>Sulejmani Damir</t>
  </si>
  <si>
    <t>100095</t>
  </si>
  <si>
    <t>Dević Nađa</t>
  </si>
  <si>
    <t>100103</t>
  </si>
  <si>
    <t>Jeličić Milica</t>
  </si>
  <si>
    <t>100199</t>
  </si>
  <si>
    <t>Stojnić Maja</t>
  </si>
  <si>
    <t>100218</t>
  </si>
  <si>
    <t>Lukajić Sonja</t>
  </si>
  <si>
    <t>100230</t>
  </si>
  <si>
    <t>Golubović Ana</t>
  </si>
  <si>
    <t>100350</t>
  </si>
  <si>
    <t>Marković Marija</t>
  </si>
  <si>
    <t>100450</t>
  </si>
  <si>
    <t>Kosanović Jelena</t>
  </si>
  <si>
    <t>100473</t>
  </si>
  <si>
    <t>Tomić Katarina</t>
  </si>
  <si>
    <t>100516</t>
  </si>
  <si>
    <t>Acević Anita</t>
  </si>
  <si>
    <t>100546</t>
  </si>
  <si>
    <t>Cvijetić Darko</t>
  </si>
  <si>
    <t>100627</t>
  </si>
  <si>
    <t>Despotović Milica</t>
  </si>
  <si>
    <t>100759</t>
  </si>
  <si>
    <t>Rajin Ksenija</t>
  </si>
  <si>
    <t>100910</t>
  </si>
  <si>
    <t>Janković Stefan</t>
  </si>
  <si>
    <t>100938</t>
  </si>
  <si>
    <t>Lulić Danijela</t>
  </si>
  <si>
    <t>101191</t>
  </si>
  <si>
    <t>Mirosavić Sanja</t>
  </si>
  <si>
    <t>101200</t>
  </si>
  <si>
    <t>Ostojić Jelena</t>
  </si>
  <si>
    <t>36 do 42 poena</t>
  </si>
  <si>
    <t>ocena 6</t>
  </si>
  <si>
    <t>43 do 49 poena</t>
  </si>
  <si>
    <t>ocena 7</t>
  </si>
  <si>
    <t>50 do 56 poena</t>
  </si>
  <si>
    <t>ocena 8</t>
  </si>
  <si>
    <t>57 do 63 poena</t>
  </si>
  <si>
    <t>ocena 9</t>
  </si>
  <si>
    <t>64 poena i više</t>
  </si>
  <si>
    <t>ocena 10</t>
  </si>
  <si>
    <t>51 do 60 poena</t>
  </si>
  <si>
    <t>61 do 70 poena</t>
  </si>
  <si>
    <t>71 do 80 poena</t>
  </si>
  <si>
    <t>81 do 90 poena</t>
  </si>
  <si>
    <t>91 i više poena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</si>
</sst>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name val="MS Sans Serif"/>
      <family val="0"/>
    </font>
    <font>
      <sz val="11"/>
      <color indexed="8"/>
      <name val="Calibri"/>
      <family val="2"/>
    </font>
    <font>
      <sz val="8"/>
      <name val="MS Sans Serif"/>
      <family val="2"/>
    </font>
    <font>
      <b/>
      <sz val="10"/>
      <name val="Times New Roman"/>
      <family val="1"/>
    </font>
    <font>
      <sz val="10"/>
      <name val="Times New Roman"/>
      <family val="1"/>
    </font>
    <font>
      <b/>
      <sz val="10"/>
      <color indexed="43"/>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val="single"/>
      <sz val="8"/>
      <name val="Times New Roman"/>
      <family val="1"/>
    </font>
    <font>
      <b/>
      <u val="single"/>
      <sz val="8"/>
      <name val="Times New Roman"/>
      <family val="1"/>
    </font>
    <font>
      <b/>
      <sz val="7"/>
      <name val="Times New Roman"/>
      <family val="1"/>
    </font>
    <font>
      <b/>
      <sz val="10"/>
      <name val="MS Sans Serif"/>
      <family val="2"/>
    </font>
    <font>
      <b/>
      <sz val="8"/>
      <color indexed="9"/>
      <name val="Times New Roman"/>
      <family val="1"/>
    </font>
    <font>
      <sz val="12"/>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color indexed="62"/>
      </right>
      <top/>
      <bottom style="thin"/>
    </border>
    <border>
      <left style="thin"/>
      <right/>
      <top/>
      <bottom style="thin"/>
    </border>
    <border>
      <left style="thin"/>
      <right/>
      <top style="thin"/>
      <bottom style="thin"/>
    </border>
    <border>
      <left style="thin"/>
      <right style="thin"/>
      <top style="thin"/>
      <bottom style="thin"/>
    </border>
    <border>
      <left style="thin"/>
      <right/>
      <top style="thin"/>
      <bottom/>
    </border>
    <border>
      <left/>
      <right style="thin"/>
      <top/>
      <bottom style="thin"/>
    </border>
    <border>
      <left/>
      <right style="thin"/>
      <top style="thin"/>
      <bottom style="thin"/>
    </border>
    <border>
      <left/>
      <right style="thin"/>
      <top style="thin"/>
      <bottom/>
    </border>
    <border>
      <left style="double">
        <color indexed="62"/>
      </left>
      <right/>
      <top style="double">
        <color indexed="62"/>
      </top>
      <bottom/>
    </border>
    <border>
      <left style="medium">
        <color indexed="62"/>
      </left>
      <right style="medium">
        <color indexed="62"/>
      </right>
      <top style="double">
        <color indexed="62"/>
      </top>
      <bottom/>
    </border>
    <border>
      <left style="medium">
        <color indexed="62"/>
      </left>
      <right style="double">
        <color indexed="62"/>
      </right>
      <top style="double">
        <color indexed="62"/>
      </top>
      <bottom style="double">
        <color indexed="62"/>
      </bottom>
    </border>
    <border>
      <left/>
      <right style="thin"/>
      <top style="double">
        <color indexed="62"/>
      </top>
      <bottom style="double">
        <color indexed="62"/>
      </bottom>
    </border>
    <border>
      <left style="thin"/>
      <right/>
      <top style="double">
        <color indexed="62"/>
      </top>
      <bottom style="double">
        <color indexed="62"/>
      </bottom>
    </border>
    <border>
      <left style="medium">
        <color indexed="62"/>
      </left>
      <right style="medium">
        <color indexed="62"/>
      </right>
      <top style="double">
        <color indexed="62"/>
      </top>
      <bottom style="double">
        <color indexed="62"/>
      </bottom>
    </border>
    <border>
      <left/>
      <right/>
      <top/>
      <bottom style="thin"/>
    </border>
    <border>
      <left style="thin"/>
      <right style="thin"/>
      <top/>
      <bottom style="thin"/>
    </border>
    <border>
      <left style="medium">
        <color indexed="62"/>
      </left>
      <right style="medium">
        <color indexed="62"/>
      </right>
      <top/>
      <bottom style="thin"/>
    </border>
    <border>
      <left/>
      <right style="double">
        <color indexed="62"/>
      </right>
      <top style="double">
        <color indexed="62"/>
      </top>
      <bottom style="double">
        <color indexed="62"/>
      </bottom>
    </border>
    <border>
      <left style="double">
        <color indexed="62"/>
      </left>
      <right style="dashed">
        <color indexed="62"/>
      </right>
      <top style="double">
        <color indexed="62"/>
      </top>
      <bottom style="double">
        <color indexed="62"/>
      </bottom>
    </border>
    <border>
      <left style="dashed">
        <color indexed="62"/>
      </left>
      <right style="dashed">
        <color indexed="62"/>
      </right>
      <top style="double">
        <color indexed="62"/>
      </top>
      <bottom style="double">
        <color indexed="62"/>
      </bottom>
    </border>
    <border>
      <left/>
      <right/>
      <top style="double">
        <color indexed="62"/>
      </top>
      <bottom style="double">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style="medium">
        <color indexed="62"/>
      </right>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
    <xf numFmtId="0" fontId="0" fillId="0" borderId="0" xfId="0" applyAlignment="1">
      <alignment/>
    </xf>
    <xf numFmtId="0" fontId="4" fillId="0" borderId="0" xfId="0" applyFont="1" applyAlignment="1">
      <alignment/>
    </xf>
    <xf numFmtId="0" fontId="3" fillId="33" borderId="10" xfId="0" applyFont="1" applyFill="1" applyBorder="1" applyAlignment="1">
      <alignment horizontal="center"/>
    </xf>
    <xf numFmtId="0" fontId="4" fillId="0" borderId="11" xfId="0" applyNumberFormat="1" applyFont="1" applyBorder="1" applyAlignment="1" quotePrefix="1">
      <alignment/>
    </xf>
    <xf numFmtId="0" fontId="4" fillId="0" borderId="12" xfId="0" applyNumberFormat="1" applyFont="1" applyBorder="1" applyAlignment="1" quotePrefix="1">
      <alignment/>
    </xf>
    <xf numFmtId="0" fontId="4" fillId="0" borderId="12" xfId="0" applyNumberFormat="1" applyFont="1" applyFill="1" applyBorder="1" applyAlignment="1" quotePrefix="1">
      <alignment/>
    </xf>
    <xf numFmtId="0" fontId="4" fillId="34" borderId="0" xfId="0" applyFont="1" applyFill="1" applyAlignment="1">
      <alignment/>
    </xf>
    <xf numFmtId="0" fontId="5" fillId="34" borderId="0" xfId="0" applyFont="1" applyFill="1" applyAlignment="1">
      <alignment/>
    </xf>
    <xf numFmtId="0" fontId="6" fillId="34" borderId="0" xfId="0" applyFont="1" applyFill="1" applyAlignment="1">
      <alignment/>
    </xf>
    <xf numFmtId="0" fontId="0" fillId="0" borderId="0" xfId="0" applyFill="1" applyAlignment="1">
      <alignment/>
    </xf>
    <xf numFmtId="0" fontId="0" fillId="0" borderId="13" xfId="0" applyBorder="1" applyAlignment="1">
      <alignment/>
    </xf>
    <xf numFmtId="0" fontId="4" fillId="0" borderId="13" xfId="0" applyFont="1" applyBorder="1" applyAlignment="1">
      <alignment/>
    </xf>
    <xf numFmtId="164" fontId="4" fillId="0" borderId="13" xfId="0" applyNumberFormat="1" applyFont="1" applyBorder="1" applyAlignment="1">
      <alignment horizontal="center"/>
    </xf>
    <xf numFmtId="0" fontId="4" fillId="0" borderId="14" xfId="0" applyNumberFormat="1" applyFont="1" applyFill="1" applyBorder="1" applyAlignment="1" quotePrefix="1">
      <alignment/>
    </xf>
    <xf numFmtId="164" fontId="4" fillId="0" borderId="15" xfId="0" applyNumberFormat="1" applyFont="1" applyBorder="1" applyAlignment="1" quotePrefix="1">
      <alignment horizontal="center"/>
    </xf>
    <xf numFmtId="164" fontId="4" fillId="0" borderId="16" xfId="0" applyNumberFormat="1" applyFont="1" applyBorder="1" applyAlignment="1" quotePrefix="1">
      <alignment horizontal="center"/>
    </xf>
    <xf numFmtId="164" fontId="4" fillId="0" borderId="16"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Fill="1" applyBorder="1" applyAlignment="1">
      <alignment/>
    </xf>
    <xf numFmtId="0" fontId="10" fillId="0" borderId="0" xfId="0" applyFont="1" applyAlignment="1">
      <alignment/>
    </xf>
    <xf numFmtId="0" fontId="2" fillId="0" borderId="0" xfId="0" applyFont="1" applyAlignment="1">
      <alignment/>
    </xf>
    <xf numFmtId="0" fontId="11" fillId="0" borderId="0" xfId="0" applyFont="1" applyAlignment="1">
      <alignment/>
    </xf>
    <xf numFmtId="164" fontId="10" fillId="0" borderId="0" xfId="0" applyNumberFormat="1" applyFont="1" applyAlignment="1">
      <alignment/>
    </xf>
    <xf numFmtId="0" fontId="9" fillId="35" borderId="18" xfId="0" applyNumberFormat="1" applyFont="1" applyFill="1" applyBorder="1" applyAlignment="1">
      <alignment/>
    </xf>
    <xf numFmtId="0" fontId="9" fillId="36" borderId="19" xfId="0" applyNumberFormat="1" applyFont="1" applyFill="1" applyBorder="1" applyAlignment="1">
      <alignment/>
    </xf>
    <xf numFmtId="0" fontId="12" fillId="36" borderId="19" xfId="0" applyNumberFormat="1" applyFont="1" applyFill="1" applyBorder="1" applyAlignment="1">
      <alignment/>
    </xf>
    <xf numFmtId="0" fontId="9" fillId="33" borderId="20" xfId="0" applyNumberFormat="1" applyFont="1" applyFill="1" applyBorder="1" applyAlignment="1">
      <alignment horizontal="center"/>
    </xf>
    <xf numFmtId="0" fontId="9" fillId="37" borderId="21" xfId="0" applyNumberFormat="1" applyFont="1" applyFill="1" applyBorder="1" applyAlignment="1">
      <alignment horizontal="center"/>
    </xf>
    <xf numFmtId="0" fontId="9" fillId="37" borderId="22" xfId="0" applyNumberFormat="1" applyFont="1" applyFill="1" applyBorder="1" applyAlignment="1">
      <alignment horizontal="center"/>
    </xf>
    <xf numFmtId="0" fontId="9" fillId="37" borderId="23" xfId="0" applyNumberFormat="1" applyFont="1" applyFill="1" applyBorder="1" applyAlignment="1">
      <alignment horizontal="center"/>
    </xf>
    <xf numFmtId="0" fontId="3" fillId="33" borderId="24" xfId="0" applyFont="1" applyFill="1" applyBorder="1" applyAlignment="1">
      <alignment horizontal="center"/>
    </xf>
    <xf numFmtId="0" fontId="4" fillId="0" borderId="13" xfId="55" applyFont="1" applyFill="1" applyBorder="1">
      <alignment/>
      <protection/>
    </xf>
    <xf numFmtId="164" fontId="4" fillId="0" borderId="13" xfId="55" applyNumberFormat="1" applyFont="1" applyFill="1" applyBorder="1" applyAlignment="1">
      <alignment horizontal="center"/>
      <protection/>
    </xf>
    <xf numFmtId="0" fontId="4" fillId="0" borderId="13" xfId="55" applyFont="1" applyFill="1" applyBorder="1" applyAlignment="1">
      <alignment horizontal="center"/>
      <protection/>
    </xf>
    <xf numFmtId="164" fontId="4" fillId="0" borderId="25" xfId="55" applyNumberFormat="1" applyFont="1" applyFill="1" applyBorder="1" applyAlignment="1">
      <alignment horizontal="center"/>
      <protection/>
    </xf>
    <xf numFmtId="1" fontId="3" fillId="37" borderId="26" xfId="0" applyNumberFormat="1" applyFont="1" applyFill="1" applyBorder="1" applyAlignment="1">
      <alignment horizontal="center"/>
    </xf>
    <xf numFmtId="1" fontId="2" fillId="0" borderId="0" xfId="0" applyNumberFormat="1" applyFont="1" applyAlignment="1">
      <alignment/>
    </xf>
    <xf numFmtId="1" fontId="0" fillId="0" borderId="0" xfId="0" applyNumberFormat="1" applyAlignment="1">
      <alignment/>
    </xf>
    <xf numFmtId="0" fontId="13" fillId="33" borderId="27" xfId="0" applyNumberFormat="1" applyFont="1" applyFill="1" applyBorder="1" applyAlignment="1">
      <alignment horizontal="center"/>
    </xf>
    <xf numFmtId="0" fontId="13" fillId="37" borderId="28" xfId="0" applyNumberFormat="1" applyFont="1" applyFill="1" applyBorder="1" applyAlignment="1">
      <alignment horizontal="center"/>
    </xf>
    <xf numFmtId="0" fontId="13" fillId="37" borderId="29" xfId="0" applyNumberFormat="1" applyFont="1" applyFill="1" applyBorder="1" applyAlignment="1">
      <alignment horizontal="center"/>
    </xf>
    <xf numFmtId="0" fontId="13" fillId="37" borderId="30" xfId="0" applyNumberFormat="1" applyFont="1" applyFill="1" applyBorder="1" applyAlignment="1">
      <alignment horizontal="center"/>
    </xf>
    <xf numFmtId="1" fontId="13" fillId="37" borderId="23" xfId="0" applyNumberFormat="1" applyFont="1" applyFill="1" applyBorder="1" applyAlignment="1">
      <alignment horizontal="center"/>
    </xf>
    <xf numFmtId="1" fontId="3" fillId="37" borderId="26" xfId="0" applyNumberFormat="1" applyFont="1" applyFill="1" applyBorder="1" applyAlignment="1" quotePrefix="1">
      <alignment horizontal="center"/>
    </xf>
    <xf numFmtId="0" fontId="10" fillId="38" borderId="0" xfId="0" applyFont="1" applyFill="1" applyAlignment="1">
      <alignment/>
    </xf>
    <xf numFmtId="0" fontId="15" fillId="38" borderId="0" xfId="0" applyFont="1" applyFill="1" applyAlignment="1">
      <alignment/>
    </xf>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1" xfId="0" applyNumberFormat="1" applyBorder="1" applyAlignment="1">
      <alignment vertical="top" wrapText="1"/>
    </xf>
    <xf numFmtId="0" fontId="0" fillId="0" borderId="32"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1" fontId="3" fillId="37" borderId="34" xfId="0" applyNumberFormat="1" applyFont="1" applyFill="1" applyBorder="1" applyAlignment="1" quotePrefix="1">
      <alignment horizontal="center"/>
    </xf>
    <xf numFmtId="0" fontId="17" fillId="39" borderId="35" xfId="0" applyFont="1" applyFill="1" applyBorder="1" applyAlignment="1">
      <alignment/>
    </xf>
    <xf numFmtId="0" fontId="16" fillId="39" borderId="36" xfId="0" applyFont="1" applyFill="1" applyBorder="1" applyAlignment="1">
      <alignment horizontal="center"/>
    </xf>
    <xf numFmtId="0" fontId="17" fillId="39" borderId="37" xfId="0" applyFont="1" applyFill="1" applyBorder="1" applyAlignment="1">
      <alignment/>
    </xf>
    <xf numFmtId="0" fontId="16" fillId="39" borderId="38" xfId="0" applyFont="1" applyFill="1" applyBorder="1" applyAlignment="1">
      <alignment horizontal="center"/>
    </xf>
    <xf numFmtId="0" fontId="4" fillId="40" borderId="11" xfId="0" applyNumberFormat="1" applyFont="1" applyFill="1" applyBorder="1" applyAlignment="1" quotePrefix="1">
      <alignment/>
    </xf>
    <xf numFmtId="0" fontId="8" fillId="36" borderId="0" xfId="0" applyFont="1" applyFill="1" applyAlignment="1">
      <alignment horizontal="center"/>
    </xf>
    <xf numFmtId="0" fontId="7" fillId="36" borderId="0" xfId="0" applyFont="1" applyFill="1" applyAlignment="1">
      <alignment horizontal="center"/>
    </xf>
    <xf numFmtId="0" fontId="4" fillId="40" borderId="11" xfId="0" applyFont="1" applyFill="1" applyBorder="1" applyAlignment="1">
      <alignment horizontal="center"/>
    </xf>
    <xf numFmtId="0" fontId="0" fillId="41"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3" xfId="55"/>
    <cellStyle name="Note" xfId="56"/>
    <cellStyle name="Output" xfId="57"/>
    <cellStyle name="Percent" xfId="58"/>
    <cellStyle name="Title" xfId="59"/>
    <cellStyle name="Total" xfId="60"/>
    <cellStyle name="Warning Text" xfId="61"/>
  </cellStyles>
  <dxfs count="15">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7"/>
  <sheetViews>
    <sheetView tabSelected="1" zoomScalePageLayoutView="0" workbookViewId="0" topLeftCell="A1">
      <selection activeCell="L6" sqref="L6:M10"/>
    </sheetView>
  </sheetViews>
  <sheetFormatPr defaultColWidth="9.140625" defaultRowHeight="12.75"/>
  <cols>
    <col min="1" max="1" width="9.140625" style="9" customWidth="1"/>
    <col min="2" max="2" width="19.140625" style="0" customWidth="1"/>
    <col min="3" max="4" width="6.421875" style="0" customWidth="1"/>
    <col min="5" max="5" width="4.57421875" style="0" customWidth="1"/>
    <col min="6" max="6" width="6.00390625" style="0" customWidth="1"/>
    <col min="7" max="7" width="5.28125" style="0" customWidth="1"/>
    <col min="8" max="8" width="7.421875" style="39" customWidth="1"/>
    <col min="9" max="9" width="2.140625" style="0" customWidth="1"/>
    <col min="10" max="10" width="0.13671875" style="0" customWidth="1"/>
    <col min="11" max="11" width="11.140625" style="9" customWidth="1"/>
    <col min="12" max="12" width="18.00390625" style="0" bestFit="1" customWidth="1"/>
    <col min="13" max="13" width="8.421875" style="0" customWidth="1"/>
    <col min="14" max="14" width="5.28125" style="0" customWidth="1"/>
    <col min="15" max="15" width="5.421875" style="0" customWidth="1"/>
    <col min="16" max="16" width="8.421875" style="0" bestFit="1" customWidth="1"/>
    <col min="17" max="17" width="4.140625" style="0" customWidth="1"/>
  </cols>
  <sheetData>
    <row r="1" spans="1:16" ht="22.5">
      <c r="A1" s="65" t="s">
        <v>16</v>
      </c>
      <c r="B1" s="66"/>
      <c r="C1" s="66"/>
      <c r="D1" s="66"/>
      <c r="E1" s="66"/>
      <c r="F1" s="66"/>
      <c r="G1" s="66"/>
      <c r="H1" s="66"/>
      <c r="I1" s="66"/>
      <c r="J1" s="66"/>
      <c r="K1" s="66"/>
      <c r="L1" s="66"/>
      <c r="M1" s="66"/>
      <c r="N1" s="66"/>
      <c r="O1" s="66"/>
      <c r="P1" s="68"/>
    </row>
    <row r="3" spans="1:10" ht="13.5" thickBot="1">
      <c r="A3" s="47" t="s">
        <v>8</v>
      </c>
      <c r="B3" s="46"/>
      <c r="C3" s="21"/>
      <c r="D3" s="22"/>
      <c r="E3" s="22"/>
      <c r="F3" s="22"/>
      <c r="G3" s="22"/>
      <c r="H3" s="38"/>
      <c r="I3" s="21"/>
      <c r="J3" s="22"/>
    </row>
    <row r="4" spans="1:10" ht="13.5" thickBot="1" thickTop="1">
      <c r="A4" s="25" t="s">
        <v>1</v>
      </c>
      <c r="B4" s="26" t="s">
        <v>0</v>
      </c>
      <c r="C4" s="40" t="s">
        <v>6</v>
      </c>
      <c r="D4" s="41" t="s">
        <v>4</v>
      </c>
      <c r="E4" s="42" t="s">
        <v>5</v>
      </c>
      <c r="F4" s="42" t="s">
        <v>7</v>
      </c>
      <c r="G4" s="43" t="s">
        <v>3</v>
      </c>
      <c r="H4" s="44" t="s">
        <v>2</v>
      </c>
      <c r="I4" s="21"/>
      <c r="J4" s="22"/>
    </row>
    <row r="5" spans="1:9" ht="14.25" thickBot="1" thickTop="1">
      <c r="A5" s="33" t="s">
        <v>17</v>
      </c>
      <c r="B5" s="33" t="s">
        <v>18</v>
      </c>
      <c r="C5" s="32">
        <f aca="true" t="shared" si="0" ref="C5:C15">IF(H5&lt;50,5,IF(H5&lt;60,6,IF(H5&lt;70,7,IF(H5&lt;80,8,IF(H5&lt;90,9,10)))))</f>
        <v>5</v>
      </c>
      <c r="D5" s="36">
        <v>18.4</v>
      </c>
      <c r="E5" s="35"/>
      <c r="F5" s="34">
        <v>11.2</v>
      </c>
      <c r="G5" s="67">
        <v>16</v>
      </c>
      <c r="H5" s="37">
        <f>+ROUNDUP(SUM(D5:G5),0)</f>
        <v>46</v>
      </c>
      <c r="I5" s="6"/>
    </row>
    <row r="6" spans="1:13" ht="15.75" thickBot="1">
      <c r="A6" s="33" t="s">
        <v>19</v>
      </c>
      <c r="B6" s="33" t="s">
        <v>20</v>
      </c>
      <c r="C6" s="32">
        <f t="shared" si="0"/>
        <v>6</v>
      </c>
      <c r="D6" s="36">
        <v>20.151240377366825</v>
      </c>
      <c r="E6" s="35"/>
      <c r="F6" s="34">
        <v>16.799999999999997</v>
      </c>
      <c r="G6" s="18">
        <v>16</v>
      </c>
      <c r="H6" s="37">
        <f aca="true" t="shared" si="1" ref="H6:H15">+ROUNDUP(SUM(D6:G6),0)</f>
        <v>53</v>
      </c>
      <c r="I6" s="6"/>
      <c r="L6" s="60" t="s">
        <v>167</v>
      </c>
      <c r="M6" s="61" t="s">
        <v>158</v>
      </c>
    </row>
    <row r="7" spans="1:13" ht="15.75" thickBot="1">
      <c r="A7" s="33" t="s">
        <v>21</v>
      </c>
      <c r="B7" s="33" t="s">
        <v>22</v>
      </c>
      <c r="C7" s="32">
        <f t="shared" si="0"/>
        <v>7</v>
      </c>
      <c r="D7" s="36">
        <v>17.836286719158984</v>
      </c>
      <c r="E7" s="35"/>
      <c r="F7" s="34">
        <v>14</v>
      </c>
      <c r="G7" s="18">
        <v>32</v>
      </c>
      <c r="H7" s="37">
        <f t="shared" si="1"/>
        <v>64</v>
      </c>
      <c r="I7" s="6"/>
      <c r="L7" s="62" t="s">
        <v>168</v>
      </c>
      <c r="M7" s="63" t="s">
        <v>160</v>
      </c>
    </row>
    <row r="8" spans="1:13" ht="15.75" thickBot="1">
      <c r="A8" s="33" t="s">
        <v>23</v>
      </c>
      <c r="B8" s="33" t="s">
        <v>24</v>
      </c>
      <c r="C8" s="32">
        <f t="shared" si="0"/>
        <v>6</v>
      </c>
      <c r="D8" s="36">
        <v>21.98608939514026</v>
      </c>
      <c r="E8" s="35"/>
      <c r="F8" s="34">
        <v>13.299999999999999</v>
      </c>
      <c r="G8" s="18">
        <v>22</v>
      </c>
      <c r="H8" s="37">
        <f t="shared" si="1"/>
        <v>58</v>
      </c>
      <c r="I8" s="6"/>
      <c r="L8" s="62" t="s">
        <v>169</v>
      </c>
      <c r="M8" s="63" t="s">
        <v>162</v>
      </c>
    </row>
    <row r="9" spans="1:13" ht="15.75" thickBot="1">
      <c r="A9" s="33" t="s">
        <v>25</v>
      </c>
      <c r="B9" s="33" t="s">
        <v>26</v>
      </c>
      <c r="C9" s="32">
        <f t="shared" si="0"/>
        <v>6</v>
      </c>
      <c r="D9" s="36">
        <v>20.53318689894612</v>
      </c>
      <c r="E9" s="35"/>
      <c r="F9" s="34">
        <v>14.7</v>
      </c>
      <c r="G9" s="18">
        <v>22</v>
      </c>
      <c r="H9" s="37">
        <f t="shared" si="1"/>
        <v>58</v>
      </c>
      <c r="I9" s="6"/>
      <c r="L9" s="62" t="s">
        <v>170</v>
      </c>
      <c r="M9" s="63" t="s">
        <v>164</v>
      </c>
    </row>
    <row r="10" spans="1:13" ht="15.75" thickBot="1">
      <c r="A10" s="33" t="s">
        <v>27</v>
      </c>
      <c r="B10" s="33" t="s">
        <v>28</v>
      </c>
      <c r="C10" s="32">
        <f t="shared" si="0"/>
        <v>6</v>
      </c>
      <c r="D10" s="36">
        <v>16.065</v>
      </c>
      <c r="E10" s="35"/>
      <c r="F10" s="34">
        <v>11.549999999999999</v>
      </c>
      <c r="G10" s="18">
        <v>22</v>
      </c>
      <c r="H10" s="37">
        <f t="shared" si="1"/>
        <v>50</v>
      </c>
      <c r="I10" s="6"/>
      <c r="L10" s="62" t="s">
        <v>171</v>
      </c>
      <c r="M10" s="63" t="s">
        <v>166</v>
      </c>
    </row>
    <row r="11" spans="1:9" ht="13.5">
      <c r="A11" s="33" t="s">
        <v>29</v>
      </c>
      <c r="B11" s="33" t="s">
        <v>30</v>
      </c>
      <c r="C11" s="32">
        <f t="shared" si="0"/>
        <v>7</v>
      </c>
      <c r="D11" s="36">
        <v>17.506252710273138</v>
      </c>
      <c r="E11" s="35"/>
      <c r="F11" s="34">
        <v>15.049999999999999</v>
      </c>
      <c r="G11" s="18">
        <v>27</v>
      </c>
      <c r="H11" s="37">
        <f t="shared" si="1"/>
        <v>60</v>
      </c>
      <c r="I11" s="6"/>
    </row>
    <row r="12" spans="1:9" ht="13.5">
      <c r="A12" s="33" t="s">
        <v>31</v>
      </c>
      <c r="B12" s="33" t="s">
        <v>32</v>
      </c>
      <c r="C12" s="32">
        <f t="shared" si="0"/>
        <v>6</v>
      </c>
      <c r="D12" s="36">
        <v>17.210827043182917</v>
      </c>
      <c r="E12" s="35">
        <v>0.25</v>
      </c>
      <c r="F12" s="34">
        <v>12.6</v>
      </c>
      <c r="G12" s="18">
        <v>22</v>
      </c>
      <c r="H12" s="37">
        <f t="shared" si="1"/>
        <v>53</v>
      </c>
      <c r="I12" s="6"/>
    </row>
    <row r="13" spans="1:9" ht="13.5">
      <c r="A13" s="33" t="s">
        <v>33</v>
      </c>
      <c r="B13" s="33" t="s">
        <v>34</v>
      </c>
      <c r="C13" s="32">
        <f t="shared" si="0"/>
        <v>6</v>
      </c>
      <c r="D13" s="36">
        <v>17.217748711542043</v>
      </c>
      <c r="E13" s="35"/>
      <c r="F13" s="34">
        <v>14.7</v>
      </c>
      <c r="G13" s="18">
        <v>20</v>
      </c>
      <c r="H13" s="37">
        <f t="shared" si="1"/>
        <v>52</v>
      </c>
      <c r="I13" s="6"/>
    </row>
    <row r="14" spans="1:9" ht="13.5">
      <c r="A14" s="33" t="s">
        <v>35</v>
      </c>
      <c r="B14" s="33" t="s">
        <v>36</v>
      </c>
      <c r="C14" s="32">
        <f t="shared" si="0"/>
        <v>6</v>
      </c>
      <c r="D14" s="34">
        <v>22.32996674074436</v>
      </c>
      <c r="E14" s="35">
        <v>2</v>
      </c>
      <c r="F14" s="34">
        <v>11.549999999999999</v>
      </c>
      <c r="G14" s="18">
        <v>14</v>
      </c>
      <c r="H14" s="37">
        <f t="shared" si="1"/>
        <v>50</v>
      </c>
      <c r="I14" s="8"/>
    </row>
    <row r="15" spans="1:9" ht="13.5">
      <c r="A15" s="33" t="s">
        <v>37</v>
      </c>
      <c r="B15" s="33" t="s">
        <v>38</v>
      </c>
      <c r="C15" s="32">
        <f t="shared" si="0"/>
        <v>6</v>
      </c>
      <c r="D15" s="34">
        <v>18.71910288625007</v>
      </c>
      <c r="E15" s="35"/>
      <c r="F15" s="34">
        <v>11.2</v>
      </c>
      <c r="G15" s="19">
        <v>28</v>
      </c>
      <c r="H15" s="37">
        <f t="shared" si="1"/>
        <v>58</v>
      </c>
      <c r="I15" s="7"/>
    </row>
    <row r="17" spans="1:7" ht="13.5" thickBot="1">
      <c r="A17" s="47" t="s">
        <v>9</v>
      </c>
      <c r="B17" s="23"/>
      <c r="C17" s="21"/>
      <c r="D17" s="24"/>
      <c r="E17" s="21"/>
      <c r="F17" s="21"/>
      <c r="G17" s="1"/>
    </row>
    <row r="18" spans="1:7" ht="14.25" thickBot="1" thickTop="1">
      <c r="A18" s="25" t="s">
        <v>1</v>
      </c>
      <c r="B18" s="27" t="s">
        <v>0</v>
      </c>
      <c r="C18" s="28"/>
      <c r="D18" s="29" t="s">
        <v>7</v>
      </c>
      <c r="E18" s="30" t="s">
        <v>3</v>
      </c>
      <c r="F18" s="31" t="s">
        <v>2</v>
      </c>
      <c r="G18" s="1"/>
    </row>
    <row r="19" spans="1:7" ht="13.5" thickTop="1">
      <c r="A19" s="11" t="s">
        <v>39</v>
      </c>
      <c r="B19" s="11" t="s">
        <v>40</v>
      </c>
      <c r="C19" s="2">
        <f aca="true" t="shared" si="2" ref="C19:C77">IF(F19&lt;36,5,IF(F19&lt;43,6,IF(F19&lt;50,7,IF(F19&lt;57,8,IF(F19&lt;64,9,10)))))</f>
        <v>7</v>
      </c>
      <c r="D19" s="14">
        <v>18.2</v>
      </c>
      <c r="E19" s="64">
        <v>26</v>
      </c>
      <c r="F19" s="45">
        <f>ROUNDUP(SUM(D19:E19),0)</f>
        <v>45</v>
      </c>
      <c r="G19" s="8"/>
    </row>
    <row r="20" spans="1:7" ht="13.5" thickBot="1">
      <c r="A20" s="11" t="s">
        <v>41</v>
      </c>
      <c r="B20" s="11" t="s">
        <v>42</v>
      </c>
      <c r="C20" s="2">
        <f t="shared" si="2"/>
        <v>6</v>
      </c>
      <c r="D20" s="14">
        <v>10.5</v>
      </c>
      <c r="E20" s="3">
        <v>30</v>
      </c>
      <c r="F20" s="45">
        <f>ROUNDUP(SUM(D20:E20),0)</f>
        <v>41</v>
      </c>
      <c r="G20" s="8"/>
    </row>
    <row r="21" spans="1:12" ht="15.75" thickBot="1">
      <c r="A21" s="11" t="s">
        <v>43</v>
      </c>
      <c r="B21" s="11" t="s">
        <v>44</v>
      </c>
      <c r="C21" s="2">
        <f t="shared" si="2"/>
        <v>7</v>
      </c>
      <c r="D21" s="15">
        <v>11.899999999999999</v>
      </c>
      <c r="E21" s="4">
        <v>34</v>
      </c>
      <c r="F21" s="45">
        <f aca="true" t="shared" si="3" ref="F21:F62">ROUNDUP(SUM(D21:E21),0)</f>
        <v>46</v>
      </c>
      <c r="G21" s="8"/>
      <c r="K21" s="60" t="s">
        <v>157</v>
      </c>
      <c r="L21" s="61" t="s">
        <v>158</v>
      </c>
    </row>
    <row r="22" spans="1:12" ht="15.75" thickBot="1">
      <c r="A22" s="11" t="s">
        <v>45</v>
      </c>
      <c r="B22" s="11" t="s">
        <v>46</v>
      </c>
      <c r="C22" s="2">
        <f t="shared" si="2"/>
        <v>5</v>
      </c>
      <c r="D22" s="16">
        <v>14</v>
      </c>
      <c r="E22" s="5">
        <v>2</v>
      </c>
      <c r="F22" s="45">
        <f t="shared" si="3"/>
        <v>16</v>
      </c>
      <c r="G22" s="8"/>
      <c r="K22" s="62" t="s">
        <v>159</v>
      </c>
      <c r="L22" s="63" t="s">
        <v>160</v>
      </c>
    </row>
    <row r="23" spans="1:12" ht="15.75" thickBot="1">
      <c r="A23" s="11" t="s">
        <v>47</v>
      </c>
      <c r="B23" s="11" t="s">
        <v>48</v>
      </c>
      <c r="C23" s="2">
        <f t="shared" si="2"/>
        <v>5</v>
      </c>
      <c r="D23" s="15">
        <v>11.549999999999999</v>
      </c>
      <c r="E23" s="4">
        <v>10</v>
      </c>
      <c r="F23" s="45">
        <f t="shared" si="3"/>
        <v>22</v>
      </c>
      <c r="G23" s="8"/>
      <c r="K23" s="62" t="s">
        <v>161</v>
      </c>
      <c r="L23" s="63" t="s">
        <v>162</v>
      </c>
    </row>
    <row r="24" spans="1:12" ht="15.75" thickBot="1">
      <c r="A24" s="11" t="s">
        <v>49</v>
      </c>
      <c r="B24" s="11" t="s">
        <v>50</v>
      </c>
      <c r="C24" s="2">
        <f t="shared" si="2"/>
        <v>5</v>
      </c>
      <c r="D24" s="15">
        <v>10.149999999999999</v>
      </c>
      <c r="E24" s="4">
        <v>16</v>
      </c>
      <c r="F24" s="45">
        <f t="shared" si="3"/>
        <v>27</v>
      </c>
      <c r="G24" s="8"/>
      <c r="K24" s="62" t="s">
        <v>163</v>
      </c>
      <c r="L24" s="63" t="s">
        <v>164</v>
      </c>
    </row>
    <row r="25" spans="1:12" ht="15.75" thickBot="1">
      <c r="A25" s="11" t="s">
        <v>51</v>
      </c>
      <c r="B25" s="11" t="s">
        <v>52</v>
      </c>
      <c r="C25" s="2">
        <f t="shared" si="2"/>
        <v>5</v>
      </c>
      <c r="D25" s="15">
        <v>11.2</v>
      </c>
      <c r="E25" s="4">
        <v>4</v>
      </c>
      <c r="F25" s="45">
        <f t="shared" si="3"/>
        <v>16</v>
      </c>
      <c r="G25" s="8"/>
      <c r="K25" s="62" t="s">
        <v>165</v>
      </c>
      <c r="L25" s="63" t="s">
        <v>166</v>
      </c>
    </row>
    <row r="26" spans="1:7" ht="13.5">
      <c r="A26" s="11" t="s">
        <v>53</v>
      </c>
      <c r="B26" s="11" t="s">
        <v>54</v>
      </c>
      <c r="C26" s="2">
        <f t="shared" si="2"/>
        <v>6</v>
      </c>
      <c r="D26" s="16">
        <v>12.25</v>
      </c>
      <c r="E26" s="5">
        <v>26</v>
      </c>
      <c r="F26" s="45">
        <f t="shared" si="3"/>
        <v>39</v>
      </c>
      <c r="G26" s="8"/>
    </row>
    <row r="27" spans="1:7" ht="13.5">
      <c r="A27" s="11" t="s">
        <v>55</v>
      </c>
      <c r="B27" s="11" t="s">
        <v>56</v>
      </c>
      <c r="C27" s="2">
        <f t="shared" si="2"/>
        <v>6</v>
      </c>
      <c r="D27" s="15">
        <v>12.6</v>
      </c>
      <c r="E27" s="4">
        <v>23</v>
      </c>
      <c r="F27" s="45">
        <f t="shared" si="3"/>
        <v>36</v>
      </c>
      <c r="G27" s="8"/>
    </row>
    <row r="28" spans="1:7" ht="13.5">
      <c r="A28" s="11" t="s">
        <v>57</v>
      </c>
      <c r="B28" s="11" t="s">
        <v>58</v>
      </c>
      <c r="C28" s="2">
        <f t="shared" si="2"/>
        <v>5</v>
      </c>
      <c r="D28" s="15">
        <v>10.149999999999999</v>
      </c>
      <c r="E28" s="4">
        <v>10</v>
      </c>
      <c r="F28" s="45">
        <f t="shared" si="3"/>
        <v>21</v>
      </c>
      <c r="G28" s="8"/>
    </row>
    <row r="29" spans="1:7" ht="13.5">
      <c r="A29" s="11" t="s">
        <v>59</v>
      </c>
      <c r="B29" s="11" t="s">
        <v>60</v>
      </c>
      <c r="C29" s="2">
        <f t="shared" si="2"/>
        <v>5</v>
      </c>
      <c r="D29" s="15">
        <v>11.2</v>
      </c>
      <c r="E29" s="4">
        <v>16</v>
      </c>
      <c r="F29" s="45">
        <f t="shared" si="3"/>
        <v>28</v>
      </c>
      <c r="G29" s="8"/>
    </row>
    <row r="30" spans="1:7" ht="13.5">
      <c r="A30" s="11" t="s">
        <v>61</v>
      </c>
      <c r="B30" s="11" t="s">
        <v>62</v>
      </c>
      <c r="C30" s="2">
        <f t="shared" si="2"/>
        <v>7</v>
      </c>
      <c r="D30" s="15">
        <v>16.45</v>
      </c>
      <c r="E30" s="4">
        <v>28</v>
      </c>
      <c r="F30" s="45">
        <f t="shared" si="3"/>
        <v>45</v>
      </c>
      <c r="G30" s="8"/>
    </row>
    <row r="31" spans="1:7" ht="13.5">
      <c r="A31" s="11" t="s">
        <v>63</v>
      </c>
      <c r="B31" s="11" t="s">
        <v>64</v>
      </c>
      <c r="C31" s="2">
        <f t="shared" si="2"/>
        <v>9</v>
      </c>
      <c r="D31" s="15">
        <v>12.95</v>
      </c>
      <c r="E31" s="4">
        <v>44</v>
      </c>
      <c r="F31" s="45">
        <f t="shared" si="3"/>
        <v>57</v>
      </c>
      <c r="G31" s="8"/>
    </row>
    <row r="32" spans="1:7" ht="13.5">
      <c r="A32" s="11" t="s">
        <v>65</v>
      </c>
      <c r="B32" s="11" t="s">
        <v>66</v>
      </c>
      <c r="C32" s="2">
        <f t="shared" si="2"/>
        <v>7</v>
      </c>
      <c r="D32" s="15">
        <v>12.25</v>
      </c>
      <c r="E32" s="4">
        <v>32</v>
      </c>
      <c r="F32" s="45">
        <f t="shared" si="3"/>
        <v>45</v>
      </c>
      <c r="G32" s="8"/>
    </row>
    <row r="33" spans="1:7" ht="13.5">
      <c r="A33" s="11" t="s">
        <v>67</v>
      </c>
      <c r="B33" s="11" t="s">
        <v>68</v>
      </c>
      <c r="C33" s="2">
        <f t="shared" si="2"/>
        <v>8</v>
      </c>
      <c r="D33" s="15">
        <v>10.85</v>
      </c>
      <c r="E33" s="4">
        <v>39</v>
      </c>
      <c r="F33" s="45">
        <f t="shared" si="3"/>
        <v>50</v>
      </c>
      <c r="G33" s="8"/>
    </row>
    <row r="34" spans="1:7" ht="13.5">
      <c r="A34" s="11" t="s">
        <v>69</v>
      </c>
      <c r="B34" s="11" t="s">
        <v>70</v>
      </c>
      <c r="C34" s="2">
        <f t="shared" si="2"/>
        <v>6</v>
      </c>
      <c r="D34" s="15">
        <v>20</v>
      </c>
      <c r="E34" s="4">
        <v>20</v>
      </c>
      <c r="F34" s="45">
        <f t="shared" si="3"/>
        <v>40</v>
      </c>
      <c r="G34" s="8"/>
    </row>
    <row r="35" spans="1:7" ht="13.5">
      <c r="A35" s="11" t="s">
        <v>71</v>
      </c>
      <c r="B35" s="11" t="s">
        <v>72</v>
      </c>
      <c r="C35" s="2">
        <f t="shared" si="2"/>
        <v>5</v>
      </c>
      <c r="D35" s="15">
        <v>10.85</v>
      </c>
      <c r="E35" s="4">
        <v>14</v>
      </c>
      <c r="F35" s="45">
        <f t="shared" si="3"/>
        <v>25</v>
      </c>
      <c r="G35" s="8"/>
    </row>
    <row r="36" spans="1:7" ht="13.5">
      <c r="A36" s="11" t="s">
        <v>73</v>
      </c>
      <c r="B36" s="11" t="s">
        <v>74</v>
      </c>
      <c r="C36" s="2">
        <f t="shared" si="2"/>
        <v>5</v>
      </c>
      <c r="D36" s="15">
        <v>13.649999999999999</v>
      </c>
      <c r="E36" s="4">
        <v>12</v>
      </c>
      <c r="F36" s="45">
        <f t="shared" si="3"/>
        <v>26</v>
      </c>
      <c r="G36" s="8"/>
    </row>
    <row r="37" spans="1:7" ht="13.5">
      <c r="A37" s="11" t="s">
        <v>75</v>
      </c>
      <c r="B37" s="11" t="s">
        <v>76</v>
      </c>
      <c r="C37" s="2">
        <f t="shared" si="2"/>
        <v>6</v>
      </c>
      <c r="D37" s="15">
        <v>13.649999999999999</v>
      </c>
      <c r="E37" s="4">
        <v>27</v>
      </c>
      <c r="F37" s="45">
        <f t="shared" si="3"/>
        <v>41</v>
      </c>
      <c r="G37" s="8"/>
    </row>
    <row r="38" spans="1:7" ht="13.5">
      <c r="A38" s="11" t="s">
        <v>77</v>
      </c>
      <c r="B38" s="11" t="s">
        <v>78</v>
      </c>
      <c r="C38" s="2">
        <f t="shared" si="2"/>
        <v>7</v>
      </c>
      <c r="D38" s="15">
        <v>15.049999999999999</v>
      </c>
      <c r="E38" s="4">
        <v>28</v>
      </c>
      <c r="F38" s="45">
        <f t="shared" si="3"/>
        <v>44</v>
      </c>
      <c r="G38" s="8"/>
    </row>
    <row r="39" spans="1:7" ht="13.5">
      <c r="A39" s="11" t="s">
        <v>79</v>
      </c>
      <c r="B39" s="11" t="s">
        <v>80</v>
      </c>
      <c r="C39" s="2">
        <f t="shared" si="2"/>
        <v>6</v>
      </c>
      <c r="D39" s="15">
        <v>10.149999999999999</v>
      </c>
      <c r="E39" s="4">
        <v>30</v>
      </c>
      <c r="F39" s="45">
        <f t="shared" si="3"/>
        <v>41</v>
      </c>
      <c r="G39" s="8"/>
    </row>
    <row r="40" spans="1:7" ht="13.5">
      <c r="A40" s="11" t="s">
        <v>81</v>
      </c>
      <c r="B40" s="11" t="s">
        <v>82</v>
      </c>
      <c r="C40" s="2">
        <f t="shared" si="2"/>
        <v>9</v>
      </c>
      <c r="D40" s="15">
        <v>18.549999999999997</v>
      </c>
      <c r="E40" s="4">
        <v>42</v>
      </c>
      <c r="F40" s="45">
        <f t="shared" si="3"/>
        <v>61</v>
      </c>
      <c r="G40" s="8"/>
    </row>
    <row r="41" spans="1:7" ht="13.5">
      <c r="A41" s="11" t="s">
        <v>83</v>
      </c>
      <c r="B41" s="11" t="s">
        <v>84</v>
      </c>
      <c r="C41" s="2">
        <f t="shared" si="2"/>
        <v>6</v>
      </c>
      <c r="D41" s="15">
        <v>10.5</v>
      </c>
      <c r="E41" s="4">
        <v>30</v>
      </c>
      <c r="F41" s="45">
        <f t="shared" si="3"/>
        <v>41</v>
      </c>
      <c r="G41" s="8"/>
    </row>
    <row r="42" spans="1:7" ht="13.5">
      <c r="A42" s="20" t="s">
        <v>85</v>
      </c>
      <c r="B42" s="11" t="s">
        <v>86</v>
      </c>
      <c r="C42" s="2">
        <f t="shared" si="2"/>
        <v>5</v>
      </c>
      <c r="D42" s="15">
        <v>11.2</v>
      </c>
      <c r="E42" s="4">
        <v>18</v>
      </c>
      <c r="F42" s="45">
        <f t="shared" si="3"/>
        <v>30</v>
      </c>
      <c r="G42" s="8"/>
    </row>
    <row r="43" spans="1:7" ht="13.5">
      <c r="A43" s="11" t="s">
        <v>87</v>
      </c>
      <c r="B43" s="11" t="s">
        <v>88</v>
      </c>
      <c r="C43" s="2">
        <f t="shared" si="2"/>
        <v>6</v>
      </c>
      <c r="D43" s="15">
        <v>12.6</v>
      </c>
      <c r="E43" s="4">
        <v>23</v>
      </c>
      <c r="F43" s="45">
        <f t="shared" si="3"/>
        <v>36</v>
      </c>
      <c r="G43" s="8"/>
    </row>
    <row r="44" spans="1:7" ht="13.5">
      <c r="A44" s="11" t="s">
        <v>89</v>
      </c>
      <c r="B44" s="11" t="s">
        <v>90</v>
      </c>
      <c r="C44" s="2">
        <f t="shared" si="2"/>
        <v>7</v>
      </c>
      <c r="D44" s="15">
        <v>13.299999999999999</v>
      </c>
      <c r="E44" s="4">
        <v>30</v>
      </c>
      <c r="F44" s="45">
        <f t="shared" si="3"/>
        <v>44</v>
      </c>
      <c r="G44" s="8"/>
    </row>
    <row r="45" spans="1:7" ht="13.5">
      <c r="A45" s="11" t="s">
        <v>91</v>
      </c>
      <c r="B45" s="11" t="s">
        <v>92</v>
      </c>
      <c r="C45" s="2">
        <f t="shared" si="2"/>
        <v>5</v>
      </c>
      <c r="D45" s="15">
        <v>12.25</v>
      </c>
      <c r="E45" s="4">
        <v>10</v>
      </c>
      <c r="F45" s="45">
        <f t="shared" si="3"/>
        <v>23</v>
      </c>
      <c r="G45" s="8"/>
    </row>
    <row r="46" spans="1:7" ht="13.5">
      <c r="A46" s="11" t="s">
        <v>93</v>
      </c>
      <c r="B46" s="11" t="s">
        <v>94</v>
      </c>
      <c r="C46" s="2">
        <f t="shared" si="2"/>
        <v>5</v>
      </c>
      <c r="D46" s="15">
        <v>16.099999999999998</v>
      </c>
      <c r="E46" s="4"/>
      <c r="F46" s="45">
        <f t="shared" si="3"/>
        <v>17</v>
      </c>
      <c r="G46" s="8"/>
    </row>
    <row r="47" spans="1:7" ht="13.5">
      <c r="A47" s="11" t="s">
        <v>95</v>
      </c>
      <c r="B47" s="11" t="s">
        <v>96</v>
      </c>
      <c r="C47" s="2">
        <f t="shared" si="2"/>
        <v>5</v>
      </c>
      <c r="D47" s="15">
        <v>10.149999999999999</v>
      </c>
      <c r="E47" s="4">
        <v>8</v>
      </c>
      <c r="F47" s="45">
        <f t="shared" si="3"/>
        <v>19</v>
      </c>
      <c r="G47" s="8"/>
    </row>
    <row r="48" spans="1:7" ht="13.5">
      <c r="A48" s="11" t="s">
        <v>97</v>
      </c>
      <c r="B48" s="11" t="s">
        <v>98</v>
      </c>
      <c r="C48" s="2">
        <f t="shared" si="2"/>
        <v>6</v>
      </c>
      <c r="D48" s="15">
        <v>13.299999999999999</v>
      </c>
      <c r="E48" s="4">
        <v>26</v>
      </c>
      <c r="F48" s="45">
        <f t="shared" si="3"/>
        <v>40</v>
      </c>
      <c r="G48" s="8"/>
    </row>
    <row r="49" spans="1:7" ht="13.5">
      <c r="A49" s="11" t="s">
        <v>99</v>
      </c>
      <c r="B49" s="11" t="s">
        <v>100</v>
      </c>
      <c r="C49" s="2">
        <f t="shared" si="2"/>
        <v>5</v>
      </c>
      <c r="D49" s="17">
        <v>16.799999999999997</v>
      </c>
      <c r="E49" s="13">
        <v>12</v>
      </c>
      <c r="F49" s="45">
        <f t="shared" si="3"/>
        <v>29</v>
      </c>
      <c r="G49" s="8"/>
    </row>
    <row r="50" spans="1:7" ht="13.5">
      <c r="A50" s="11" t="s">
        <v>101</v>
      </c>
      <c r="B50" s="11" t="s">
        <v>102</v>
      </c>
      <c r="C50" s="2">
        <f t="shared" si="2"/>
        <v>7</v>
      </c>
      <c r="D50" s="12">
        <v>12.6</v>
      </c>
      <c r="E50" s="10">
        <v>30</v>
      </c>
      <c r="F50" s="45">
        <f t="shared" si="3"/>
        <v>43</v>
      </c>
      <c r="G50" s="8"/>
    </row>
    <row r="51" spans="1:7" ht="13.5">
      <c r="A51" s="11" t="s">
        <v>103</v>
      </c>
      <c r="B51" s="11" t="s">
        <v>104</v>
      </c>
      <c r="C51" s="2">
        <f t="shared" si="2"/>
        <v>7</v>
      </c>
      <c r="D51" s="12">
        <v>14.35</v>
      </c>
      <c r="E51" s="10">
        <v>32</v>
      </c>
      <c r="F51" s="45">
        <f t="shared" si="3"/>
        <v>47</v>
      </c>
      <c r="G51" s="8"/>
    </row>
    <row r="52" spans="1:7" ht="13.5">
      <c r="A52" s="11" t="s">
        <v>105</v>
      </c>
      <c r="B52" s="11" t="s">
        <v>106</v>
      </c>
      <c r="C52" s="2">
        <f t="shared" si="2"/>
        <v>5</v>
      </c>
      <c r="D52" s="12">
        <v>12.6</v>
      </c>
      <c r="E52" s="10">
        <v>6</v>
      </c>
      <c r="F52" s="45">
        <f t="shared" si="3"/>
        <v>19</v>
      </c>
      <c r="G52" s="8"/>
    </row>
    <row r="53" spans="1:7" ht="13.5">
      <c r="A53" s="11" t="s">
        <v>107</v>
      </c>
      <c r="B53" s="11" t="s">
        <v>108</v>
      </c>
      <c r="C53" s="2">
        <f t="shared" si="2"/>
        <v>5</v>
      </c>
      <c r="D53" s="12">
        <v>14.7</v>
      </c>
      <c r="E53" s="10">
        <v>18</v>
      </c>
      <c r="F53" s="45">
        <f t="shared" si="3"/>
        <v>33</v>
      </c>
      <c r="G53" s="8"/>
    </row>
    <row r="54" spans="1:7" ht="13.5">
      <c r="A54" s="11" t="s">
        <v>109</v>
      </c>
      <c r="B54" s="11" t="s">
        <v>110</v>
      </c>
      <c r="C54" s="2">
        <f t="shared" si="2"/>
        <v>8</v>
      </c>
      <c r="D54" s="12">
        <v>16.099999999999998</v>
      </c>
      <c r="E54" s="10">
        <v>36</v>
      </c>
      <c r="F54" s="45">
        <f t="shared" si="3"/>
        <v>53</v>
      </c>
      <c r="G54" s="8"/>
    </row>
    <row r="55" spans="1:7" ht="13.5">
      <c r="A55" s="20" t="s">
        <v>111</v>
      </c>
      <c r="B55" s="11" t="s">
        <v>112</v>
      </c>
      <c r="C55" s="2">
        <f t="shared" si="2"/>
        <v>6</v>
      </c>
      <c r="D55" s="12">
        <v>16.45</v>
      </c>
      <c r="E55" s="11">
        <v>20</v>
      </c>
      <c r="F55" s="59">
        <f t="shared" si="3"/>
        <v>37</v>
      </c>
      <c r="G55" s="8"/>
    </row>
    <row r="56" spans="1:7" ht="13.5">
      <c r="A56" s="20" t="s">
        <v>113</v>
      </c>
      <c r="B56" s="11" t="s">
        <v>114</v>
      </c>
      <c r="C56" s="2">
        <f t="shared" si="2"/>
        <v>8</v>
      </c>
      <c r="D56" s="12">
        <v>14.7</v>
      </c>
      <c r="E56" s="11">
        <v>35</v>
      </c>
      <c r="F56" s="59">
        <f t="shared" si="3"/>
        <v>50</v>
      </c>
      <c r="G56" s="8"/>
    </row>
    <row r="57" spans="1:7" ht="13.5">
      <c r="A57" s="20" t="s">
        <v>115</v>
      </c>
      <c r="B57" s="11" t="s">
        <v>116</v>
      </c>
      <c r="C57" s="2">
        <f t="shared" si="2"/>
        <v>9</v>
      </c>
      <c r="D57" s="12">
        <v>16.099999999999998</v>
      </c>
      <c r="E57" s="11">
        <v>40</v>
      </c>
      <c r="F57" s="59">
        <f t="shared" si="3"/>
        <v>57</v>
      </c>
      <c r="G57" s="8"/>
    </row>
    <row r="58" spans="1:7" ht="13.5">
      <c r="A58" s="20" t="s">
        <v>117</v>
      </c>
      <c r="B58" s="11" t="s">
        <v>118</v>
      </c>
      <c r="C58" s="2">
        <f t="shared" si="2"/>
        <v>8</v>
      </c>
      <c r="D58" s="12">
        <v>12.95</v>
      </c>
      <c r="E58" s="11">
        <v>38</v>
      </c>
      <c r="F58" s="59">
        <f t="shared" si="3"/>
        <v>51</v>
      </c>
      <c r="G58" s="8"/>
    </row>
    <row r="59" spans="1:7" ht="13.5">
      <c r="A59" s="20" t="s">
        <v>119</v>
      </c>
      <c r="B59" s="11" t="s">
        <v>120</v>
      </c>
      <c r="C59" s="2">
        <f t="shared" si="2"/>
        <v>5</v>
      </c>
      <c r="D59" s="12">
        <v>16.45</v>
      </c>
      <c r="E59" s="11">
        <v>10</v>
      </c>
      <c r="F59" s="59">
        <f t="shared" si="3"/>
        <v>27</v>
      </c>
      <c r="G59" s="8"/>
    </row>
    <row r="60" spans="1:7" ht="13.5">
      <c r="A60" s="20" t="s">
        <v>121</v>
      </c>
      <c r="B60" s="11" t="s">
        <v>122</v>
      </c>
      <c r="C60" s="2">
        <f t="shared" si="2"/>
        <v>6</v>
      </c>
      <c r="D60" s="12">
        <v>11.2</v>
      </c>
      <c r="E60" s="11">
        <v>27</v>
      </c>
      <c r="F60" s="59">
        <f t="shared" si="3"/>
        <v>39</v>
      </c>
      <c r="G60" s="8"/>
    </row>
    <row r="61" spans="1:7" ht="13.5">
      <c r="A61" s="20" t="s">
        <v>123</v>
      </c>
      <c r="B61" s="11" t="s">
        <v>124</v>
      </c>
      <c r="C61" s="2">
        <f t="shared" si="2"/>
        <v>5</v>
      </c>
      <c r="D61" s="12">
        <v>12.25</v>
      </c>
      <c r="E61" s="11">
        <v>16</v>
      </c>
      <c r="F61" s="59">
        <f t="shared" si="3"/>
        <v>29</v>
      </c>
      <c r="G61" s="8"/>
    </row>
    <row r="62" spans="1:7" ht="13.5">
      <c r="A62" s="20" t="s">
        <v>125</v>
      </c>
      <c r="B62" s="11" t="s">
        <v>126</v>
      </c>
      <c r="C62" s="2">
        <f t="shared" si="2"/>
        <v>5</v>
      </c>
      <c r="D62" s="12">
        <v>11.2</v>
      </c>
      <c r="E62" s="11">
        <v>0</v>
      </c>
      <c r="F62" s="59">
        <f t="shared" si="3"/>
        <v>12</v>
      </c>
      <c r="G62" s="8"/>
    </row>
    <row r="63" spans="1:7" ht="13.5">
      <c r="A63" s="20" t="s">
        <v>127</v>
      </c>
      <c r="B63" s="11" t="s">
        <v>128</v>
      </c>
      <c r="C63" s="2">
        <f t="shared" si="2"/>
        <v>9</v>
      </c>
      <c r="D63" s="12">
        <v>16.099999999999998</v>
      </c>
      <c r="E63" s="11">
        <v>40</v>
      </c>
      <c r="F63" s="59">
        <f>ROUNDUP(SUM(D63:E63),0)</f>
        <v>57</v>
      </c>
      <c r="G63" s="8"/>
    </row>
    <row r="64" spans="1:7" ht="13.5">
      <c r="A64" s="20" t="s">
        <v>129</v>
      </c>
      <c r="B64" s="11" t="s">
        <v>130</v>
      </c>
      <c r="C64" s="2">
        <f t="shared" si="2"/>
        <v>7</v>
      </c>
      <c r="D64" s="12">
        <v>13.649999999999999</v>
      </c>
      <c r="E64" s="11">
        <v>29</v>
      </c>
      <c r="F64" s="59">
        <f>ROUNDUP(SUM(D64:E64),0)</f>
        <v>43</v>
      </c>
      <c r="G64" s="8"/>
    </row>
    <row r="65" spans="1:7" ht="13.5">
      <c r="A65" s="20" t="s">
        <v>131</v>
      </c>
      <c r="B65" s="11" t="s">
        <v>132</v>
      </c>
      <c r="C65" s="2">
        <f t="shared" si="2"/>
        <v>7</v>
      </c>
      <c r="D65" s="12">
        <v>11.899999999999999</v>
      </c>
      <c r="E65" s="11">
        <v>34</v>
      </c>
      <c r="F65" s="59">
        <f>ROUNDUP(SUM(D65:E65),0)</f>
        <v>46</v>
      </c>
      <c r="G65" s="8"/>
    </row>
    <row r="66" spans="1:7" ht="13.5">
      <c r="A66" s="20" t="s">
        <v>133</v>
      </c>
      <c r="B66" s="11" t="s">
        <v>134</v>
      </c>
      <c r="C66" s="2">
        <f t="shared" si="2"/>
        <v>7</v>
      </c>
      <c r="D66" s="12">
        <v>11.549999999999999</v>
      </c>
      <c r="E66" s="11">
        <v>36</v>
      </c>
      <c r="F66" s="59">
        <f>ROUNDUP(SUM(D66:E66),0)</f>
        <v>48</v>
      </c>
      <c r="G66" s="8"/>
    </row>
    <row r="67" spans="1:7" ht="13.5">
      <c r="A67" s="20" t="s">
        <v>135</v>
      </c>
      <c r="B67" s="11" t="s">
        <v>136</v>
      </c>
      <c r="C67" s="2">
        <f t="shared" si="2"/>
        <v>6</v>
      </c>
      <c r="D67" s="12">
        <v>14.7</v>
      </c>
      <c r="E67" s="11">
        <v>21</v>
      </c>
      <c r="F67" s="59">
        <f aca="true" t="shared" si="4" ref="F67:F77">ROUNDUP(SUM(D67:E67),0)</f>
        <v>36</v>
      </c>
      <c r="G67" s="8"/>
    </row>
    <row r="68" spans="1:7" ht="13.5">
      <c r="A68" s="20" t="s">
        <v>137</v>
      </c>
      <c r="B68" s="11" t="s">
        <v>138</v>
      </c>
      <c r="C68" s="2">
        <f t="shared" si="2"/>
        <v>7</v>
      </c>
      <c r="D68" s="12">
        <v>15.049999999999999</v>
      </c>
      <c r="E68" s="11">
        <v>28</v>
      </c>
      <c r="F68" s="59">
        <f t="shared" si="4"/>
        <v>44</v>
      </c>
      <c r="G68" s="8"/>
    </row>
    <row r="69" spans="1:7" ht="13.5">
      <c r="A69" s="20" t="s">
        <v>139</v>
      </c>
      <c r="B69" s="11" t="s">
        <v>140</v>
      </c>
      <c r="C69" s="2">
        <f t="shared" si="2"/>
        <v>7</v>
      </c>
      <c r="D69" s="12">
        <v>13.649999999999999</v>
      </c>
      <c r="E69" s="11">
        <v>29</v>
      </c>
      <c r="F69" s="59">
        <f t="shared" si="4"/>
        <v>43</v>
      </c>
      <c r="G69" s="8"/>
    </row>
    <row r="70" spans="1:7" ht="13.5">
      <c r="A70" s="20" t="s">
        <v>141</v>
      </c>
      <c r="B70" s="11" t="s">
        <v>142</v>
      </c>
      <c r="C70" s="2">
        <f t="shared" si="2"/>
        <v>7</v>
      </c>
      <c r="D70" s="12">
        <v>15.049999999999999</v>
      </c>
      <c r="E70" s="11">
        <v>27</v>
      </c>
      <c r="F70" s="59">
        <f t="shared" si="4"/>
        <v>43</v>
      </c>
      <c r="G70" s="8"/>
    </row>
    <row r="71" spans="1:7" ht="13.5">
      <c r="A71" s="20" t="s">
        <v>143</v>
      </c>
      <c r="B71" s="11" t="s">
        <v>144</v>
      </c>
      <c r="C71" s="2">
        <f t="shared" si="2"/>
        <v>5</v>
      </c>
      <c r="D71" s="12">
        <v>16.45</v>
      </c>
      <c r="E71" s="11">
        <v>12</v>
      </c>
      <c r="F71" s="59">
        <f t="shared" si="4"/>
        <v>29</v>
      </c>
      <c r="G71" s="8"/>
    </row>
    <row r="72" spans="1:7" ht="13.5">
      <c r="A72" s="20" t="s">
        <v>145</v>
      </c>
      <c r="B72" s="11" t="s">
        <v>146</v>
      </c>
      <c r="C72" s="2">
        <f t="shared" si="2"/>
        <v>8</v>
      </c>
      <c r="D72" s="12">
        <v>11.2</v>
      </c>
      <c r="E72" s="11">
        <v>39</v>
      </c>
      <c r="F72" s="59">
        <f t="shared" si="4"/>
        <v>51</v>
      </c>
      <c r="G72" s="8"/>
    </row>
    <row r="73" spans="1:7" ht="13.5">
      <c r="A73" s="20" t="s">
        <v>147</v>
      </c>
      <c r="B73" s="11" t="s">
        <v>148</v>
      </c>
      <c r="C73" s="2">
        <f t="shared" si="2"/>
        <v>6</v>
      </c>
      <c r="D73" s="12">
        <v>10.5</v>
      </c>
      <c r="E73" s="11">
        <v>25</v>
      </c>
      <c r="F73" s="59">
        <f t="shared" si="4"/>
        <v>36</v>
      </c>
      <c r="G73" s="8"/>
    </row>
    <row r="74" spans="1:7" ht="13.5">
      <c r="A74" s="20" t="s">
        <v>149</v>
      </c>
      <c r="B74" s="11" t="s">
        <v>150</v>
      </c>
      <c r="C74" s="2">
        <f t="shared" si="2"/>
        <v>5</v>
      </c>
      <c r="D74" s="12">
        <v>15.749999999999998</v>
      </c>
      <c r="E74" s="11">
        <v>12</v>
      </c>
      <c r="F74" s="59">
        <f t="shared" si="4"/>
        <v>28</v>
      </c>
      <c r="G74" s="8"/>
    </row>
    <row r="75" spans="1:7" ht="13.5">
      <c r="A75" s="20" t="s">
        <v>151</v>
      </c>
      <c r="B75" s="11" t="s">
        <v>152</v>
      </c>
      <c r="C75" s="2">
        <f t="shared" si="2"/>
        <v>6</v>
      </c>
      <c r="D75" s="12">
        <v>20</v>
      </c>
      <c r="E75" s="11">
        <v>16</v>
      </c>
      <c r="F75" s="59">
        <f t="shared" si="4"/>
        <v>36</v>
      </c>
      <c r="G75" s="8"/>
    </row>
    <row r="76" spans="1:7" ht="13.5">
      <c r="A76" s="20" t="s">
        <v>153</v>
      </c>
      <c r="B76" s="11" t="s">
        <v>154</v>
      </c>
      <c r="C76" s="2">
        <f t="shared" si="2"/>
        <v>5</v>
      </c>
      <c r="D76" s="12">
        <v>10.5</v>
      </c>
      <c r="E76" s="11"/>
      <c r="F76" s="59">
        <f t="shared" si="4"/>
        <v>11</v>
      </c>
      <c r="G76" s="8"/>
    </row>
    <row r="77" spans="1:7" ht="13.5">
      <c r="A77" s="20" t="s">
        <v>155</v>
      </c>
      <c r="B77" s="11" t="s">
        <v>156</v>
      </c>
      <c r="C77" s="2">
        <f t="shared" si="2"/>
        <v>7</v>
      </c>
      <c r="D77" s="12">
        <v>11.549999999999999</v>
      </c>
      <c r="E77" s="11">
        <v>31</v>
      </c>
      <c r="F77" s="59">
        <f t="shared" si="4"/>
        <v>43</v>
      </c>
      <c r="G77" s="8"/>
    </row>
  </sheetData>
  <sheetProtection password="CA63" sheet="1" objects="1" scenarios="1"/>
  <mergeCells count="1">
    <mergeCell ref="A1:O1"/>
  </mergeCells>
  <conditionalFormatting sqref="C19">
    <cfRule type="expression" priority="74" dxfId="13">
      <formula>F19=63</formula>
    </cfRule>
    <cfRule type="expression" priority="75" dxfId="13">
      <formula>F19=56</formula>
    </cfRule>
    <cfRule type="expression" priority="76" dxfId="13">
      <formula>F19=49</formula>
    </cfRule>
    <cfRule type="expression" priority="77" dxfId="13">
      <formula>F19=42</formula>
    </cfRule>
    <cfRule type="expression" priority="78" dxfId="13">
      <formula>F19=35</formula>
    </cfRule>
  </conditionalFormatting>
  <conditionalFormatting sqref="C20:C77">
    <cfRule type="expression" priority="69" dxfId="13">
      <formula>F20=63</formula>
    </cfRule>
    <cfRule type="expression" priority="70" dxfId="13">
      <formula>F20=56</formula>
    </cfRule>
    <cfRule type="expression" priority="71" dxfId="13">
      <formula>F20=49</formula>
    </cfRule>
    <cfRule type="expression" priority="72" dxfId="13">
      <formula>F20=42</formula>
    </cfRule>
    <cfRule type="expression" priority="73" dxfId="13">
      <formula>F20=35</formula>
    </cfRule>
  </conditionalFormatting>
  <conditionalFormatting sqref="C5">
    <cfRule type="expression" priority="4" dxfId="14" stopIfTrue="1">
      <formula>+$C5*10-$H5&lt;1.5</formula>
    </cfRule>
  </conditionalFormatting>
  <conditionalFormatting sqref="C6:C15">
    <cfRule type="expression" priority="2" dxfId="14" stopIfTrue="1">
      <formula>+$C6*10=$H6</formula>
    </cfRule>
  </conditionalFormatting>
  <conditionalFormatting sqref="C6:C15">
    <cfRule type="expression" priority="1" dxfId="14" stopIfTrue="1">
      <formula>+$C6*10-$H6&lt;1.5</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45.140625" style="0" customWidth="1"/>
    <col min="3" max="3" width="1.1484375" style="0" customWidth="1"/>
    <col min="4" max="4" width="3.8515625" style="0" customWidth="1"/>
    <col min="5" max="5" width="11.140625" style="0" customWidth="1"/>
  </cols>
  <sheetData>
    <row r="1" spans="2:5" ht="25.5">
      <c r="B1" s="48" t="s">
        <v>10</v>
      </c>
      <c r="C1" s="49"/>
      <c r="D1" s="54"/>
      <c r="E1" s="54"/>
    </row>
    <row r="2" spans="2:5" ht="12.75">
      <c r="B2" s="48" t="s">
        <v>11</v>
      </c>
      <c r="C2" s="49"/>
      <c r="D2" s="54"/>
      <c r="E2" s="54"/>
    </row>
    <row r="3" spans="2:5" ht="12.75">
      <c r="B3" s="50"/>
      <c r="C3" s="50"/>
      <c r="D3" s="55"/>
      <c r="E3" s="55"/>
    </row>
    <row r="4" spans="2:5" ht="51.75">
      <c r="B4" s="51" t="s">
        <v>12</v>
      </c>
      <c r="C4" s="50"/>
      <c r="D4" s="55"/>
      <c r="E4" s="55"/>
    </row>
    <row r="5" spans="2:5" ht="12.75">
      <c r="B5" s="50"/>
      <c r="C5" s="50"/>
      <c r="D5" s="55"/>
      <c r="E5" s="55"/>
    </row>
    <row r="6" spans="2:5" ht="39">
      <c r="B6" s="48" t="s">
        <v>13</v>
      </c>
      <c r="C6" s="49"/>
      <c r="D6" s="54"/>
      <c r="E6" s="56" t="s">
        <v>14</v>
      </c>
    </row>
    <row r="7" spans="2:5" ht="13.5" thickBot="1">
      <c r="B7" s="50"/>
      <c r="C7" s="50"/>
      <c r="D7" s="55"/>
      <c r="E7" s="55"/>
    </row>
    <row r="8" spans="2:5" ht="52.5" thickBot="1">
      <c r="B8" s="52" t="s">
        <v>15</v>
      </c>
      <c r="C8" s="53"/>
      <c r="D8" s="57"/>
      <c r="E8" s="58">
        <v>2</v>
      </c>
    </row>
    <row r="9" spans="2:5" ht="12.75">
      <c r="B9" s="50"/>
      <c r="C9" s="50"/>
      <c r="D9" s="55"/>
      <c r="E9" s="55"/>
    </row>
    <row r="10" spans="2:5" ht="12.75">
      <c r="B10" s="50"/>
      <c r="C10" s="50"/>
      <c r="D10" s="55"/>
      <c r="E10" s="5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Dana</cp:lastModifiedBy>
  <cp:lastPrinted>2010-06-18T06:57:16Z</cp:lastPrinted>
  <dcterms:created xsi:type="dcterms:W3CDTF">2009-06-16T13:08:24Z</dcterms:created>
  <dcterms:modified xsi:type="dcterms:W3CDTF">2013-02-08T15:19:41Z</dcterms:modified>
  <cp:category/>
  <cp:version/>
  <cp:contentType/>
  <cp:contentStatus/>
</cp:coreProperties>
</file>