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Jelena\Desktop\"/>
    </mc:Choice>
  </mc:AlternateContent>
  <bookViews>
    <workbookView xWindow="0" yWindow="0" windowWidth="20490" windowHeight="7155"/>
  </bookViews>
  <sheets>
    <sheet name="ME_feb14-fin" sheetId="9" r:id="rId1"/>
    <sheet name="Compatibility Report" sheetId="10" r:id="rId2"/>
  </sheets>
  <definedNames>
    <definedName name="_xlnm._FilterDatabase" localSheetId="0" hidden="1">'ME_feb14-fin'!$A$359:$AC$470</definedName>
    <definedName name="RASPORED">#REF!</definedName>
  </definedNames>
  <calcPr calcId="152511"/>
</workbook>
</file>

<file path=xl/calcChain.xml><?xml version="1.0" encoding="utf-8"?>
<calcChain xmlns="http://schemas.openxmlformats.org/spreadsheetml/2006/main">
  <c r="K360" i="9" l="1"/>
  <c r="H259" i="9" l="1"/>
  <c r="I259" i="9"/>
  <c r="I252" i="9"/>
  <c r="I230" i="9"/>
  <c r="I205" i="9"/>
  <c r="I191" i="9"/>
  <c r="I179" i="9"/>
  <c r="I159" i="9"/>
  <c r="I155" i="9"/>
  <c r="I87" i="9"/>
  <c r="I78" i="9"/>
  <c r="G442" i="9"/>
  <c r="G436" i="9"/>
  <c r="G391" i="9"/>
  <c r="F445" i="9" l="1"/>
  <c r="F446" i="9"/>
  <c r="G446" i="9" s="1"/>
  <c r="F447" i="9"/>
  <c r="G447" i="9" s="1"/>
  <c r="F448" i="9"/>
  <c r="F449" i="9"/>
  <c r="F450" i="9"/>
  <c r="F451" i="9"/>
  <c r="F452" i="9"/>
  <c r="F453" i="9"/>
  <c r="F454" i="9"/>
  <c r="F455" i="9"/>
  <c r="F456" i="9"/>
  <c r="F457" i="9"/>
  <c r="G457" i="9" s="1"/>
  <c r="F458" i="9"/>
  <c r="F459" i="9"/>
  <c r="F460" i="9"/>
  <c r="F461" i="9"/>
  <c r="F462" i="9"/>
  <c r="G462" i="9" s="1"/>
  <c r="F463" i="9"/>
  <c r="F464" i="9"/>
  <c r="F465" i="9"/>
  <c r="G465" i="9" s="1"/>
  <c r="F466" i="9"/>
  <c r="G466" i="9" s="1"/>
  <c r="F467" i="9"/>
  <c r="F468" i="9"/>
  <c r="F469" i="9"/>
  <c r="F470" i="9"/>
  <c r="C445" i="9" l="1"/>
  <c r="G445" i="9"/>
  <c r="C454" i="9"/>
  <c r="G454" i="9"/>
  <c r="C450" i="9"/>
  <c r="G450" i="9"/>
  <c r="C453" i="9"/>
  <c r="G453" i="9"/>
  <c r="C467" i="9"/>
  <c r="G467" i="9"/>
  <c r="C455" i="9"/>
  <c r="G455" i="9"/>
  <c r="C451" i="9"/>
  <c r="G451" i="9"/>
  <c r="C469" i="9"/>
  <c r="G469" i="9"/>
  <c r="C461" i="9"/>
  <c r="G461" i="9"/>
  <c r="C449" i="9"/>
  <c r="G449" i="9"/>
  <c r="C468" i="9"/>
  <c r="G468" i="9"/>
  <c r="C464" i="9"/>
  <c r="G464" i="9"/>
  <c r="C460" i="9"/>
  <c r="G460" i="9"/>
  <c r="C456" i="9"/>
  <c r="G456" i="9"/>
  <c r="C452" i="9"/>
  <c r="G452" i="9"/>
  <c r="C448" i="9"/>
  <c r="G448" i="9"/>
  <c r="C470" i="9"/>
  <c r="G470" i="9"/>
  <c r="C463" i="9"/>
  <c r="G463" i="9"/>
  <c r="C459" i="9"/>
  <c r="G459" i="9"/>
  <c r="C458" i="9"/>
  <c r="G458" i="9"/>
  <c r="C457" i="9"/>
  <c r="C465" i="9"/>
  <c r="C462" i="9"/>
  <c r="C447" i="9"/>
  <c r="C446" i="9"/>
  <c r="C466" i="9"/>
  <c r="H8" i="9"/>
  <c r="I8" i="9" s="1"/>
  <c r="H9" i="9"/>
  <c r="I9" i="9" s="1"/>
  <c r="H10" i="9"/>
  <c r="I10" i="9" s="1"/>
  <c r="H11" i="9"/>
  <c r="H12" i="9"/>
  <c r="H13" i="9"/>
  <c r="H14" i="9"/>
  <c r="I14" i="9" s="1"/>
  <c r="H15" i="9"/>
  <c r="H16" i="9"/>
  <c r="I16" i="9" s="1"/>
  <c r="H17" i="9"/>
  <c r="H18" i="9"/>
  <c r="I18" i="9" s="1"/>
  <c r="H19" i="9"/>
  <c r="I19" i="9" s="1"/>
  <c r="H20" i="9"/>
  <c r="I20" i="9" s="1"/>
  <c r="H21" i="9"/>
  <c r="I21" i="9" s="1"/>
  <c r="H22" i="9"/>
  <c r="I22" i="9" s="1"/>
  <c r="H23" i="9"/>
  <c r="I23" i="9" s="1"/>
  <c r="H24" i="9"/>
  <c r="I24" i="9" s="1"/>
  <c r="H25" i="9"/>
  <c r="I25" i="9" s="1"/>
  <c r="H26" i="9"/>
  <c r="I26" i="9" s="1"/>
  <c r="H27" i="9"/>
  <c r="I27" i="9" s="1"/>
  <c r="H28" i="9"/>
  <c r="I28" i="9" s="1"/>
  <c r="H29" i="9"/>
  <c r="I29" i="9" s="1"/>
  <c r="H30" i="9"/>
  <c r="I30" i="9" s="1"/>
  <c r="H31" i="9"/>
  <c r="I31" i="9" s="1"/>
  <c r="H32" i="9"/>
  <c r="I32" i="9" s="1"/>
  <c r="H33" i="9"/>
  <c r="I33" i="9" s="1"/>
  <c r="H34" i="9"/>
  <c r="I34" i="9" s="1"/>
  <c r="H35" i="9"/>
  <c r="I35" i="9" s="1"/>
  <c r="H36" i="9"/>
  <c r="I36" i="9" s="1"/>
  <c r="H37" i="9"/>
  <c r="I37" i="9" s="1"/>
  <c r="H38" i="9"/>
  <c r="H39" i="9"/>
  <c r="I39" i="9" s="1"/>
  <c r="H40" i="9"/>
  <c r="I40" i="9" s="1"/>
  <c r="H41" i="9"/>
  <c r="I41" i="9" s="1"/>
  <c r="H42" i="9"/>
  <c r="I42" i="9" s="1"/>
  <c r="H43" i="9"/>
  <c r="I43" i="9" s="1"/>
  <c r="H44" i="9"/>
  <c r="I44" i="9" s="1"/>
  <c r="H45" i="9"/>
  <c r="I45" i="9" s="1"/>
  <c r="H46" i="9"/>
  <c r="I46" i="9" s="1"/>
  <c r="H47" i="9"/>
  <c r="I47" i="9" s="1"/>
  <c r="H48" i="9"/>
  <c r="H49" i="9"/>
  <c r="I49" i="9" s="1"/>
  <c r="H50" i="9"/>
  <c r="I50" i="9" s="1"/>
  <c r="H51" i="9"/>
  <c r="I51" i="9" s="1"/>
  <c r="H52" i="9"/>
  <c r="I52" i="9" s="1"/>
  <c r="H53" i="9"/>
  <c r="I53" i="9" s="1"/>
  <c r="H54" i="9"/>
  <c r="I54" i="9" s="1"/>
  <c r="H55" i="9"/>
  <c r="I55" i="9" s="1"/>
  <c r="H56" i="9"/>
  <c r="I56" i="9" s="1"/>
  <c r="H57" i="9"/>
  <c r="I57" i="9" s="1"/>
  <c r="H58" i="9"/>
  <c r="I58" i="9" s="1"/>
  <c r="H59" i="9"/>
  <c r="H60" i="9"/>
  <c r="I60" i="9" s="1"/>
  <c r="H61" i="9"/>
  <c r="I61" i="9" s="1"/>
  <c r="H62" i="9"/>
  <c r="I62" i="9" s="1"/>
  <c r="H63" i="9"/>
  <c r="I63" i="9" s="1"/>
  <c r="H64" i="9"/>
  <c r="I64" i="9" s="1"/>
  <c r="H65" i="9"/>
  <c r="I65" i="9" s="1"/>
  <c r="H66" i="9"/>
  <c r="I66" i="9" s="1"/>
  <c r="H67" i="9"/>
  <c r="I67" i="9" s="1"/>
  <c r="H68" i="9"/>
  <c r="I68" i="9" s="1"/>
  <c r="H69" i="9"/>
  <c r="I69" i="9" s="1"/>
  <c r="H70" i="9"/>
  <c r="I70" i="9" s="1"/>
  <c r="H71" i="9"/>
  <c r="I71" i="9" s="1"/>
  <c r="H72" i="9"/>
  <c r="I72" i="9" s="1"/>
  <c r="H73" i="9"/>
  <c r="I73" i="9" s="1"/>
  <c r="H74" i="9"/>
  <c r="I74" i="9" s="1"/>
  <c r="H75" i="9"/>
  <c r="I75" i="9" s="1"/>
  <c r="H76" i="9"/>
  <c r="I76" i="9" s="1"/>
  <c r="H77" i="9"/>
  <c r="I77" i="9" s="1"/>
  <c r="H78" i="9"/>
  <c r="H79" i="9"/>
  <c r="I79" i="9" s="1"/>
  <c r="H80" i="9"/>
  <c r="I80" i="9" s="1"/>
  <c r="H81" i="9"/>
  <c r="I81" i="9" s="1"/>
  <c r="H82" i="9"/>
  <c r="I82" i="9" s="1"/>
  <c r="H83" i="9"/>
  <c r="I83" i="9" s="1"/>
  <c r="H84" i="9"/>
  <c r="I84" i="9" s="1"/>
  <c r="H85" i="9"/>
  <c r="I85" i="9" s="1"/>
  <c r="H86" i="9"/>
  <c r="I86" i="9" s="1"/>
  <c r="H87" i="9"/>
  <c r="H88" i="9"/>
  <c r="I88" i="9" s="1"/>
  <c r="H89" i="9"/>
  <c r="I89" i="9" s="1"/>
  <c r="H90" i="9"/>
  <c r="I90" i="9" s="1"/>
  <c r="H91" i="9"/>
  <c r="I91" i="9" s="1"/>
  <c r="H92" i="9"/>
  <c r="I92" i="9" s="1"/>
  <c r="H93" i="9"/>
  <c r="I93" i="9" s="1"/>
  <c r="H94" i="9"/>
  <c r="I94" i="9" s="1"/>
  <c r="H95" i="9"/>
  <c r="I95" i="9" s="1"/>
  <c r="C16" i="9"/>
  <c r="C26" i="9"/>
  <c r="C53" i="9" l="1"/>
  <c r="C45" i="9"/>
  <c r="C29" i="9"/>
  <c r="C20" i="9"/>
  <c r="C14" i="9"/>
  <c r="C24" i="9"/>
  <c r="C8" i="9"/>
  <c r="C9" i="9"/>
  <c r="C49" i="9"/>
  <c r="C43" i="9"/>
  <c r="C51" i="9"/>
  <c r="C46" i="9"/>
  <c r="C56" i="9"/>
  <c r="C32" i="9"/>
  <c r="C55" i="9"/>
  <c r="C52" i="9"/>
  <c r="C40" i="9"/>
  <c r="C42" i="9"/>
  <c r="C38" i="9"/>
  <c r="I38" i="9"/>
  <c r="C59" i="9"/>
  <c r="I59" i="9"/>
  <c r="C15" i="9"/>
  <c r="I15" i="9"/>
  <c r="C11" i="9"/>
  <c r="I11" i="9"/>
  <c r="C48" i="9"/>
  <c r="I48" i="9"/>
  <c r="C12" i="9"/>
  <c r="I12" i="9"/>
  <c r="C17" i="9"/>
  <c r="I17" i="9"/>
  <c r="C13" i="9"/>
  <c r="I13" i="9"/>
  <c r="C54" i="9"/>
  <c r="C44" i="9"/>
  <c r="C50" i="9"/>
  <c r="C10" i="9"/>
  <c r="C21" i="9"/>
  <c r="C25" i="9"/>
  <c r="C22" i="9"/>
  <c r="C35" i="9"/>
  <c r="C37" i="9"/>
  <c r="C33" i="9"/>
  <c r="C47" i="9"/>
  <c r="C58" i="9"/>
  <c r="C34" i="9"/>
  <c r="C39" i="9"/>
  <c r="C57" i="9"/>
  <c r="C41" i="9"/>
  <c r="C36" i="9"/>
  <c r="C60" i="9"/>
  <c r="C19" i="9"/>
  <c r="C27" i="9"/>
  <c r="C23" i="9"/>
  <c r="C18" i="9"/>
  <c r="C31" i="9"/>
  <c r="C30" i="9"/>
  <c r="C28" i="9"/>
  <c r="H7" i="9"/>
  <c r="C61" i="9"/>
  <c r="C62" i="9"/>
  <c r="C63" i="9"/>
  <c r="C64" i="9"/>
  <c r="C65" i="9"/>
  <c r="C66" i="9"/>
  <c r="C67" i="9"/>
  <c r="C68" i="9"/>
  <c r="C69" i="9"/>
  <c r="C70" i="9"/>
  <c r="C72" i="9"/>
  <c r="C73" i="9"/>
  <c r="C74" i="9"/>
  <c r="C75" i="9"/>
  <c r="C76" i="9"/>
  <c r="C77" i="9"/>
  <c r="C78" i="9"/>
  <c r="C80" i="9"/>
  <c r="C81" i="9"/>
  <c r="C82" i="9"/>
  <c r="C83" i="9"/>
  <c r="C84" i="9"/>
  <c r="C85" i="9"/>
  <c r="C86" i="9"/>
  <c r="C87" i="9"/>
  <c r="C88" i="9"/>
  <c r="C89" i="9"/>
  <c r="C90" i="9"/>
  <c r="C91" i="9"/>
  <c r="C92" i="9"/>
  <c r="C93" i="9"/>
  <c r="C94" i="9"/>
  <c r="H96" i="9"/>
  <c r="I96" i="9" s="1"/>
  <c r="H97" i="9"/>
  <c r="I97" i="9" s="1"/>
  <c r="H98" i="9"/>
  <c r="H99" i="9"/>
  <c r="H100" i="9"/>
  <c r="H101" i="9"/>
  <c r="H102" i="9"/>
  <c r="H103" i="9"/>
  <c r="H104" i="9"/>
  <c r="H105" i="9"/>
  <c r="I105" i="9" s="1"/>
  <c r="H106" i="9"/>
  <c r="H107" i="9"/>
  <c r="I107" i="9" s="1"/>
  <c r="H108" i="9"/>
  <c r="H109" i="9"/>
  <c r="H110" i="9"/>
  <c r="H111" i="9"/>
  <c r="I111" i="9" s="1"/>
  <c r="H112" i="9"/>
  <c r="H113" i="9"/>
  <c r="H114" i="9"/>
  <c r="I114" i="9" s="1"/>
  <c r="H115" i="9"/>
  <c r="H116" i="9"/>
  <c r="H117" i="9"/>
  <c r="H118" i="9"/>
  <c r="H119" i="9"/>
  <c r="H120" i="9"/>
  <c r="H121" i="9"/>
  <c r="H122" i="9"/>
  <c r="H123" i="9"/>
  <c r="I123" i="9" s="1"/>
  <c r="H124" i="9"/>
  <c r="H125" i="9"/>
  <c r="H126" i="9"/>
  <c r="H127" i="9"/>
  <c r="H128" i="9"/>
  <c r="H129" i="9"/>
  <c r="H130" i="9"/>
  <c r="I130" i="9" s="1"/>
  <c r="H131" i="9"/>
  <c r="H132" i="9"/>
  <c r="H133" i="9"/>
  <c r="H134" i="9"/>
  <c r="H135" i="9"/>
  <c r="I135" i="9" s="1"/>
  <c r="H136" i="9"/>
  <c r="H137" i="9"/>
  <c r="H138" i="9"/>
  <c r="H139" i="9"/>
  <c r="H140" i="9"/>
  <c r="H141" i="9"/>
  <c r="I141" i="9" s="1"/>
  <c r="H142" i="9"/>
  <c r="H143" i="9"/>
  <c r="H144" i="9"/>
  <c r="H145" i="9"/>
  <c r="H146" i="9"/>
  <c r="H147" i="9"/>
  <c r="I147" i="9" s="1"/>
  <c r="H148" i="9"/>
  <c r="H149" i="9"/>
  <c r="H150" i="9"/>
  <c r="H151" i="9"/>
  <c r="I151" i="9" s="1"/>
  <c r="H152" i="9"/>
  <c r="H153" i="9"/>
  <c r="H154" i="9"/>
  <c r="H155" i="9"/>
  <c r="C155" i="9" s="1"/>
  <c r="H156" i="9"/>
  <c r="H157" i="9"/>
  <c r="H158" i="9"/>
  <c r="H159" i="9"/>
  <c r="C159" i="9" s="1"/>
  <c r="H160" i="9"/>
  <c r="I160" i="9" s="1"/>
  <c r="H161" i="9"/>
  <c r="H162" i="9"/>
  <c r="H163" i="9"/>
  <c r="H164" i="9"/>
  <c r="H165" i="9"/>
  <c r="H166" i="9"/>
  <c r="H167" i="9"/>
  <c r="I167" i="9" s="1"/>
  <c r="H168" i="9"/>
  <c r="H169" i="9"/>
  <c r="H170" i="9"/>
  <c r="H171" i="9"/>
  <c r="H172" i="9"/>
  <c r="H173" i="9"/>
  <c r="H174" i="9"/>
  <c r="H175" i="9"/>
  <c r="H176" i="9"/>
  <c r="H177" i="9"/>
  <c r="H178" i="9"/>
  <c r="H179" i="9"/>
  <c r="C179" i="9" s="1"/>
  <c r="H180" i="9"/>
  <c r="H181" i="9"/>
  <c r="H182" i="9"/>
  <c r="H183" i="9"/>
  <c r="I183" i="9" s="1"/>
  <c r="H184" i="9"/>
  <c r="H185" i="9"/>
  <c r="H186" i="9"/>
  <c r="H187" i="9"/>
  <c r="H188" i="9"/>
  <c r="H189" i="9"/>
  <c r="H190" i="9"/>
  <c r="H191" i="9"/>
  <c r="C191" i="9" s="1"/>
  <c r="H192" i="9"/>
  <c r="H193" i="9"/>
  <c r="H194" i="9"/>
  <c r="H195" i="9"/>
  <c r="H196" i="9"/>
  <c r="H197" i="9"/>
  <c r="H198" i="9"/>
  <c r="H199" i="9"/>
  <c r="I199" i="9" s="1"/>
  <c r="H200" i="9"/>
  <c r="H201" i="9"/>
  <c r="H202" i="9"/>
  <c r="H203" i="9"/>
  <c r="I203" i="9" s="1"/>
  <c r="H204" i="9"/>
  <c r="H205" i="9"/>
  <c r="C205" i="9" s="1"/>
  <c r="H206" i="9"/>
  <c r="H207" i="9"/>
  <c r="H208" i="9"/>
  <c r="H209" i="9"/>
  <c r="H210" i="9"/>
  <c r="H211" i="9"/>
  <c r="H212" i="9"/>
  <c r="H213" i="9"/>
  <c r="H214" i="9"/>
  <c r="H215" i="9"/>
  <c r="H216" i="9"/>
  <c r="H217" i="9"/>
  <c r="H218" i="9"/>
  <c r="H219" i="9"/>
  <c r="I219" i="9" s="1"/>
  <c r="H220" i="9"/>
  <c r="H221" i="9"/>
  <c r="H222" i="9"/>
  <c r="H223" i="9"/>
  <c r="H224" i="9"/>
  <c r="H225" i="9"/>
  <c r="H226" i="9"/>
  <c r="H227" i="9"/>
  <c r="H228" i="9"/>
  <c r="H229" i="9"/>
  <c r="H230" i="9"/>
  <c r="C230" i="9" s="1"/>
  <c r="H231" i="9"/>
  <c r="H232" i="9"/>
  <c r="H233" i="9"/>
  <c r="H234" i="9"/>
  <c r="H235" i="9"/>
  <c r="H236" i="9"/>
  <c r="H237" i="9"/>
  <c r="H238" i="9"/>
  <c r="H239" i="9"/>
  <c r="H240" i="9"/>
  <c r="H241" i="9"/>
  <c r="H242" i="9"/>
  <c r="H243" i="9"/>
  <c r="H244" i="9"/>
  <c r="H245" i="9"/>
  <c r="I245" i="9" s="1"/>
  <c r="H246" i="9"/>
  <c r="H247" i="9"/>
  <c r="H248" i="9"/>
  <c r="H249" i="9"/>
  <c r="H250" i="9"/>
  <c r="H251" i="9"/>
  <c r="H252" i="9"/>
  <c r="C252" i="9" s="1"/>
  <c r="H253" i="9"/>
  <c r="H254" i="9"/>
  <c r="H255" i="9"/>
  <c r="H256" i="9"/>
  <c r="H257" i="9"/>
  <c r="H258" i="9"/>
  <c r="C259" i="9"/>
  <c r="H260" i="9"/>
  <c r="H261" i="9"/>
  <c r="H262" i="9"/>
  <c r="H263" i="9"/>
  <c r="I263" i="9" s="1"/>
  <c r="H264" i="9"/>
  <c r="H265" i="9"/>
  <c r="H266" i="9"/>
  <c r="H267" i="9"/>
  <c r="H268" i="9"/>
  <c r="H269" i="9"/>
  <c r="H270" i="9"/>
  <c r="H271" i="9"/>
  <c r="H272" i="9"/>
  <c r="H273" i="9"/>
  <c r="H274" i="9"/>
  <c r="H275" i="9"/>
  <c r="H276" i="9"/>
  <c r="H277" i="9"/>
  <c r="H278" i="9"/>
  <c r="H279" i="9"/>
  <c r="H280" i="9"/>
  <c r="H281" i="9"/>
  <c r="H282" i="9"/>
  <c r="H283" i="9"/>
  <c r="H284" i="9"/>
  <c r="H285" i="9"/>
  <c r="H286" i="9"/>
  <c r="H287" i="9"/>
  <c r="H288" i="9"/>
  <c r="H289" i="9"/>
  <c r="H290" i="9"/>
  <c r="H291" i="9"/>
  <c r="H292" i="9"/>
  <c r="H293" i="9"/>
  <c r="H294" i="9"/>
  <c r="I294" i="9" s="1"/>
  <c r="H295" i="9"/>
  <c r="I295" i="9" s="1"/>
  <c r="H296" i="9"/>
  <c r="H297" i="9"/>
  <c r="H298" i="9"/>
  <c r="H299" i="9"/>
  <c r="I299" i="9" s="1"/>
  <c r="H300" i="9"/>
  <c r="H301" i="9"/>
  <c r="H302" i="9"/>
  <c r="H303" i="9"/>
  <c r="H304" i="9"/>
  <c r="H305" i="9"/>
  <c r="H306" i="9"/>
  <c r="H307" i="9"/>
  <c r="H308" i="9"/>
  <c r="H309" i="9"/>
  <c r="H310" i="9"/>
  <c r="H311" i="9"/>
  <c r="I311" i="9" s="1"/>
  <c r="H312" i="9"/>
  <c r="H313" i="9"/>
  <c r="H314" i="9"/>
  <c r="H315" i="9"/>
  <c r="H316" i="9"/>
  <c r="H317" i="9"/>
  <c r="H318" i="9"/>
  <c r="H319" i="9"/>
  <c r="H320" i="9"/>
  <c r="H321" i="9"/>
  <c r="H322" i="9"/>
  <c r="H323" i="9"/>
  <c r="H324" i="9"/>
  <c r="H325" i="9"/>
  <c r="H326" i="9"/>
  <c r="I326" i="9" s="1"/>
  <c r="H327" i="9"/>
  <c r="I327" i="9" s="1"/>
  <c r="H328" i="9"/>
  <c r="H329" i="9"/>
  <c r="H330" i="9"/>
  <c r="H331" i="9"/>
  <c r="H332" i="9"/>
  <c r="H333" i="9"/>
  <c r="H334" i="9"/>
  <c r="I334" i="9" s="1"/>
  <c r="H335" i="9"/>
  <c r="H336" i="9"/>
  <c r="H337" i="9"/>
  <c r="H338" i="9"/>
  <c r="H339" i="9"/>
  <c r="I339" i="9" s="1"/>
  <c r="H340" i="9"/>
  <c r="H341" i="9"/>
  <c r="H342" i="9"/>
  <c r="H343" i="9"/>
  <c r="I343" i="9" s="1"/>
  <c r="H344" i="9"/>
  <c r="I344" i="9" s="1"/>
  <c r="H345" i="9"/>
  <c r="H346" i="9"/>
  <c r="H347" i="9"/>
  <c r="H348" i="9"/>
  <c r="H349" i="9"/>
  <c r="H350" i="9"/>
  <c r="H351" i="9"/>
  <c r="H352" i="9"/>
  <c r="H353" i="9"/>
  <c r="H354" i="9"/>
  <c r="I354" i="9" s="1"/>
  <c r="H355" i="9"/>
  <c r="I355" i="9" s="1"/>
  <c r="H356" i="9"/>
  <c r="I356" i="9" s="1"/>
  <c r="C71" i="9"/>
  <c r="C79" i="9"/>
  <c r="C95" i="9"/>
  <c r="F361" i="9"/>
  <c r="F362" i="9"/>
  <c r="F363" i="9"/>
  <c r="F364" i="9"/>
  <c r="F365" i="9"/>
  <c r="F366" i="9"/>
  <c r="F367" i="9"/>
  <c r="F368" i="9"/>
  <c r="F369" i="9"/>
  <c r="F370" i="9"/>
  <c r="F371" i="9"/>
  <c r="G371" i="9" s="1"/>
  <c r="F372" i="9"/>
  <c r="F373" i="9"/>
  <c r="F374" i="9"/>
  <c r="G374" i="9" s="1"/>
  <c r="F375" i="9"/>
  <c r="F376" i="9"/>
  <c r="F377" i="9"/>
  <c r="F378" i="9"/>
  <c r="F379" i="9"/>
  <c r="F380" i="9"/>
  <c r="G380" i="9" s="1"/>
  <c r="F381" i="9"/>
  <c r="F382" i="9"/>
  <c r="G382" i="9" s="1"/>
  <c r="F383" i="9"/>
  <c r="F384" i="9"/>
  <c r="F385" i="9"/>
  <c r="F386" i="9"/>
  <c r="G386" i="9" s="1"/>
  <c r="F387" i="9"/>
  <c r="G387" i="9" s="1"/>
  <c r="F388" i="9"/>
  <c r="F389" i="9"/>
  <c r="G389" i="9" s="1"/>
  <c r="F390" i="9"/>
  <c r="F391" i="9"/>
  <c r="C391" i="9" s="1"/>
  <c r="F392" i="9"/>
  <c r="F393" i="9"/>
  <c r="F394" i="9"/>
  <c r="G394" i="9" s="1"/>
  <c r="F395" i="9"/>
  <c r="G395" i="9" s="1"/>
  <c r="F396" i="9"/>
  <c r="F397" i="9"/>
  <c r="F398" i="9"/>
  <c r="F399" i="9"/>
  <c r="G399" i="9" s="1"/>
  <c r="F400" i="9"/>
  <c r="F401" i="9"/>
  <c r="F402" i="9"/>
  <c r="F403" i="9"/>
  <c r="G403" i="9" s="1"/>
  <c r="F404" i="9"/>
  <c r="F405" i="9"/>
  <c r="F406" i="9"/>
  <c r="F407" i="9"/>
  <c r="F408" i="9"/>
  <c r="F409" i="9"/>
  <c r="F410" i="9"/>
  <c r="F411" i="9"/>
  <c r="F412" i="9"/>
  <c r="F413" i="9"/>
  <c r="F414" i="9"/>
  <c r="F415" i="9"/>
  <c r="F416" i="9"/>
  <c r="F417" i="9"/>
  <c r="G417" i="9" s="1"/>
  <c r="F418" i="9"/>
  <c r="G418" i="9" s="1"/>
  <c r="F419" i="9"/>
  <c r="F420" i="9"/>
  <c r="F421" i="9"/>
  <c r="G421" i="9" s="1"/>
  <c r="F422" i="9"/>
  <c r="F423" i="9"/>
  <c r="F424" i="9"/>
  <c r="F425" i="9"/>
  <c r="F426" i="9"/>
  <c r="F427" i="9"/>
  <c r="F428" i="9"/>
  <c r="F429" i="9"/>
  <c r="G429" i="9" s="1"/>
  <c r="F430" i="9"/>
  <c r="F431" i="9"/>
  <c r="F432" i="9"/>
  <c r="F433" i="9"/>
  <c r="F434" i="9"/>
  <c r="F435" i="9"/>
  <c r="G435" i="9" s="1"/>
  <c r="F436" i="9"/>
  <c r="C436" i="9" s="1"/>
  <c r="F437" i="9"/>
  <c r="F438" i="9"/>
  <c r="F439" i="9"/>
  <c r="F440" i="9"/>
  <c r="F441" i="9"/>
  <c r="F442" i="9"/>
  <c r="F443" i="9"/>
  <c r="F444" i="9"/>
  <c r="F360" i="9"/>
  <c r="G360" i="9" s="1"/>
  <c r="H6" i="9"/>
  <c r="I6" i="9" s="1"/>
  <c r="C123" i="9" l="1"/>
  <c r="C339" i="9"/>
  <c r="C355" i="9"/>
  <c r="C443" i="9"/>
  <c r="G443" i="9"/>
  <c r="C439" i="9"/>
  <c r="G439" i="9"/>
  <c r="C427" i="9"/>
  <c r="G427" i="9"/>
  <c r="C423" i="9"/>
  <c r="G423" i="9"/>
  <c r="C419" i="9"/>
  <c r="G419" i="9"/>
  <c r="C415" i="9"/>
  <c r="G415" i="9"/>
  <c r="C407" i="9"/>
  <c r="G407" i="9"/>
  <c r="C379" i="9"/>
  <c r="G379" i="9"/>
  <c r="C367" i="9"/>
  <c r="G367" i="9"/>
  <c r="C363" i="9"/>
  <c r="G363" i="9"/>
  <c r="C346" i="9"/>
  <c r="I346" i="9"/>
  <c r="C322" i="9"/>
  <c r="I322" i="9"/>
  <c r="C318" i="9"/>
  <c r="I318" i="9"/>
  <c r="C310" i="9"/>
  <c r="I310" i="9"/>
  <c r="C302" i="9"/>
  <c r="I302" i="9"/>
  <c r="C298" i="9"/>
  <c r="I298" i="9"/>
  <c r="C278" i="9"/>
  <c r="I278" i="9"/>
  <c r="C270" i="9"/>
  <c r="I270" i="9"/>
  <c r="C262" i="9"/>
  <c r="I262" i="9"/>
  <c r="C258" i="9"/>
  <c r="I258" i="9"/>
  <c r="C246" i="9"/>
  <c r="I246" i="9"/>
  <c r="C238" i="9"/>
  <c r="I238" i="9"/>
  <c r="C214" i="9"/>
  <c r="I214" i="9"/>
  <c r="C206" i="9"/>
  <c r="I206" i="9"/>
  <c r="C158" i="9"/>
  <c r="I158" i="9"/>
  <c r="C154" i="9"/>
  <c r="I154" i="9"/>
  <c r="C146" i="9"/>
  <c r="I146" i="9"/>
  <c r="C138" i="9"/>
  <c r="I138" i="9"/>
  <c r="C134" i="9"/>
  <c r="I134" i="9"/>
  <c r="C122" i="9"/>
  <c r="I122" i="9"/>
  <c r="C106" i="9"/>
  <c r="I106" i="9"/>
  <c r="C432" i="9"/>
  <c r="G432" i="9"/>
  <c r="C428" i="9"/>
  <c r="G428" i="9"/>
  <c r="C424" i="9"/>
  <c r="G424" i="9"/>
  <c r="C420" i="9"/>
  <c r="G420" i="9"/>
  <c r="C416" i="9"/>
  <c r="G416" i="9"/>
  <c r="C412" i="9"/>
  <c r="G412" i="9"/>
  <c r="C408" i="9"/>
  <c r="G408" i="9"/>
  <c r="C404" i="9"/>
  <c r="G404" i="9"/>
  <c r="C400" i="9"/>
  <c r="G400" i="9"/>
  <c r="C396" i="9"/>
  <c r="G396" i="9"/>
  <c r="C392" i="9"/>
  <c r="G392" i="9"/>
  <c r="C388" i="9"/>
  <c r="G388" i="9"/>
  <c r="C372" i="9"/>
  <c r="G372" i="9"/>
  <c r="C368" i="9"/>
  <c r="G368" i="9"/>
  <c r="C364" i="9"/>
  <c r="G364" i="9"/>
  <c r="C351" i="9"/>
  <c r="I351" i="9"/>
  <c r="C347" i="9"/>
  <c r="I347" i="9"/>
  <c r="C335" i="9"/>
  <c r="I335" i="9"/>
  <c r="C331" i="9"/>
  <c r="I331" i="9"/>
  <c r="C323" i="9"/>
  <c r="I323" i="9"/>
  <c r="C283" i="9"/>
  <c r="I283" i="9"/>
  <c r="C275" i="9"/>
  <c r="I275" i="9"/>
  <c r="C271" i="9"/>
  <c r="I271" i="9"/>
  <c r="C267" i="9"/>
  <c r="I267" i="9"/>
  <c r="C251" i="9"/>
  <c r="I251" i="9"/>
  <c r="C243" i="9"/>
  <c r="I243" i="9"/>
  <c r="C239" i="9"/>
  <c r="I239" i="9"/>
  <c r="C235" i="9"/>
  <c r="I235" i="9"/>
  <c r="C227" i="9"/>
  <c r="I227" i="9"/>
  <c r="C215" i="9"/>
  <c r="I215" i="9"/>
  <c r="C103" i="9"/>
  <c r="I103" i="9"/>
  <c r="C7" i="9"/>
  <c r="I7" i="9"/>
  <c r="C437" i="9"/>
  <c r="G437" i="9"/>
  <c r="C433" i="9"/>
  <c r="G433" i="9"/>
  <c r="C425" i="9"/>
  <c r="G425" i="9"/>
  <c r="C413" i="9"/>
  <c r="G413" i="9"/>
  <c r="C409" i="9"/>
  <c r="G409" i="9"/>
  <c r="C405" i="9"/>
  <c r="G405" i="9"/>
  <c r="C401" i="9"/>
  <c r="G401" i="9"/>
  <c r="C393" i="9"/>
  <c r="G393" i="9"/>
  <c r="C385" i="9"/>
  <c r="G385" i="9"/>
  <c r="C381" i="9"/>
  <c r="G381" i="9"/>
  <c r="C377" i="9"/>
  <c r="G377" i="9"/>
  <c r="C373" i="9"/>
  <c r="G373" i="9"/>
  <c r="C369" i="9"/>
  <c r="G369" i="9"/>
  <c r="C365" i="9"/>
  <c r="G365" i="9"/>
  <c r="C361" i="9"/>
  <c r="G361" i="9"/>
  <c r="C348" i="9"/>
  <c r="I348" i="9"/>
  <c r="C340" i="9"/>
  <c r="I340" i="9"/>
  <c r="C332" i="9"/>
  <c r="I332" i="9"/>
  <c r="C324" i="9"/>
  <c r="I324" i="9"/>
  <c r="C320" i="9"/>
  <c r="I320" i="9"/>
  <c r="C292" i="9"/>
  <c r="I292" i="9"/>
  <c r="C284" i="9"/>
  <c r="I284" i="9"/>
  <c r="C260" i="9"/>
  <c r="I260" i="9"/>
  <c r="C256" i="9"/>
  <c r="I256" i="9"/>
  <c r="C248" i="9"/>
  <c r="I248" i="9"/>
  <c r="C244" i="9"/>
  <c r="I244" i="9"/>
  <c r="C232" i="9"/>
  <c r="I232" i="9"/>
  <c r="C228" i="9"/>
  <c r="I228" i="9"/>
  <c r="C220" i="9"/>
  <c r="I220" i="9"/>
  <c r="C212" i="9"/>
  <c r="I212" i="9"/>
  <c r="C152" i="9"/>
  <c r="I152" i="9"/>
  <c r="C148" i="9"/>
  <c r="I148" i="9"/>
  <c r="C144" i="9"/>
  <c r="I144" i="9"/>
  <c r="C140" i="9"/>
  <c r="I140" i="9"/>
  <c r="C136" i="9"/>
  <c r="I136" i="9"/>
  <c r="C120" i="9"/>
  <c r="I120" i="9"/>
  <c r="C116" i="9"/>
  <c r="I116" i="9"/>
  <c r="C108" i="9"/>
  <c r="I108" i="9"/>
  <c r="C438" i="9"/>
  <c r="G438" i="9"/>
  <c r="C430" i="9"/>
  <c r="G430" i="9"/>
  <c r="C422" i="9"/>
  <c r="G422" i="9"/>
  <c r="C410" i="9"/>
  <c r="G410" i="9"/>
  <c r="C406" i="9"/>
  <c r="G406" i="9"/>
  <c r="C402" i="9"/>
  <c r="G402" i="9"/>
  <c r="C398" i="9"/>
  <c r="G398" i="9"/>
  <c r="C390" i="9"/>
  <c r="G390" i="9"/>
  <c r="C370" i="9"/>
  <c r="G370" i="9"/>
  <c r="C362" i="9"/>
  <c r="G362" i="9"/>
  <c r="C345" i="9"/>
  <c r="I345" i="9"/>
  <c r="C333" i="9"/>
  <c r="I333" i="9"/>
  <c r="C309" i="9"/>
  <c r="I309" i="9"/>
  <c r="C305" i="9"/>
  <c r="I305" i="9"/>
  <c r="C301" i="9"/>
  <c r="I301" i="9"/>
  <c r="C289" i="9"/>
  <c r="I289" i="9"/>
  <c r="C285" i="9"/>
  <c r="I285" i="9"/>
  <c r="C277" i="9"/>
  <c r="I277" i="9"/>
  <c r="C265" i="9"/>
  <c r="I265" i="9"/>
  <c r="C261" i="9"/>
  <c r="I261" i="9"/>
  <c r="C257" i="9"/>
  <c r="I257" i="9"/>
  <c r="C249" i="9"/>
  <c r="I249" i="9"/>
  <c r="C237" i="9"/>
  <c r="I237" i="9"/>
  <c r="C221" i="9"/>
  <c r="I221" i="9"/>
  <c r="C197" i="9"/>
  <c r="I197" i="9"/>
  <c r="C189" i="9"/>
  <c r="I189" i="9"/>
  <c r="C137" i="9"/>
  <c r="I137" i="9"/>
  <c r="C133" i="9"/>
  <c r="I133" i="9"/>
  <c r="C113" i="9"/>
  <c r="I113" i="9"/>
  <c r="C109" i="9"/>
  <c r="I109" i="9"/>
  <c r="C115" i="9"/>
  <c r="I115" i="9"/>
  <c r="C161" i="9"/>
  <c r="I161" i="9"/>
  <c r="C99" i="9"/>
  <c r="I99" i="9"/>
  <c r="C100" i="9"/>
  <c r="I100" i="9"/>
  <c r="C104" i="9"/>
  <c r="I104" i="9"/>
  <c r="C147" i="9"/>
  <c r="C142" i="9"/>
  <c r="I142" i="9"/>
  <c r="C121" i="9"/>
  <c r="I121" i="9"/>
  <c r="C149" i="9"/>
  <c r="I149" i="9"/>
  <c r="C173" i="9"/>
  <c r="I173" i="9"/>
  <c r="C102" i="9"/>
  <c r="I102" i="9"/>
  <c r="C213" i="9"/>
  <c r="I213" i="9"/>
  <c r="C110" i="9"/>
  <c r="I110" i="9"/>
  <c r="C135" i="9"/>
  <c r="C157" i="9"/>
  <c r="I157" i="9"/>
  <c r="C125" i="9"/>
  <c r="I125" i="9"/>
  <c r="C163" i="9"/>
  <c r="I163" i="9"/>
  <c r="C131" i="9"/>
  <c r="I131" i="9"/>
  <c r="C190" i="9"/>
  <c r="I190" i="9"/>
  <c r="C210" i="9"/>
  <c r="I210" i="9"/>
  <c r="C169" i="9"/>
  <c r="I169" i="9"/>
  <c r="C168" i="9"/>
  <c r="I168" i="9"/>
  <c r="C172" i="9"/>
  <c r="I172" i="9"/>
  <c r="C211" i="9"/>
  <c r="I211" i="9"/>
  <c r="C201" i="9"/>
  <c r="I201" i="9"/>
  <c r="C182" i="9"/>
  <c r="I182" i="9"/>
  <c r="C196" i="9"/>
  <c r="I196" i="9"/>
  <c r="C192" i="9"/>
  <c r="I192" i="9"/>
  <c r="C170" i="9"/>
  <c r="I170" i="9"/>
  <c r="C199" i="9"/>
  <c r="C198" i="9"/>
  <c r="I198" i="9"/>
  <c r="C203" i="9"/>
  <c r="C216" i="9"/>
  <c r="I216" i="9"/>
  <c r="C204" i="9"/>
  <c r="I204" i="9"/>
  <c r="C287" i="9"/>
  <c r="I287" i="9"/>
  <c r="C321" i="9"/>
  <c r="I321" i="9"/>
  <c r="C328" i="9"/>
  <c r="I328" i="9"/>
  <c r="C341" i="9"/>
  <c r="I341" i="9"/>
  <c r="C327" i="9"/>
  <c r="C444" i="9"/>
  <c r="G444" i="9"/>
  <c r="C431" i="9"/>
  <c r="G431" i="9"/>
  <c r="C378" i="9"/>
  <c r="G378" i="9"/>
  <c r="C440" i="9"/>
  <c r="G440" i="9"/>
  <c r="C366" i="9"/>
  <c r="G366" i="9"/>
  <c r="C434" i="9"/>
  <c r="G434" i="9"/>
  <c r="C229" i="9"/>
  <c r="I229" i="9"/>
  <c r="C224" i="9"/>
  <c r="I224" i="9"/>
  <c r="C225" i="9"/>
  <c r="I225" i="9"/>
  <c r="C414" i="9"/>
  <c r="G414" i="9"/>
  <c r="C441" i="9"/>
  <c r="G441" i="9"/>
  <c r="C269" i="9"/>
  <c r="I269" i="9"/>
  <c r="C250" i="9"/>
  <c r="I250" i="9"/>
  <c r="C234" i="9"/>
  <c r="I234" i="9"/>
  <c r="C223" i="9"/>
  <c r="I223" i="9"/>
  <c r="C263" i="9"/>
  <c r="C242" i="9"/>
  <c r="I242" i="9"/>
  <c r="C273" i="9"/>
  <c r="I273" i="9"/>
  <c r="C272" i="9"/>
  <c r="I272" i="9"/>
  <c r="C253" i="9"/>
  <c r="I253" i="9"/>
  <c r="C233" i="9"/>
  <c r="I233" i="9"/>
  <c r="C254" i="9"/>
  <c r="I254" i="9"/>
  <c r="C266" i="9"/>
  <c r="I266" i="9"/>
  <c r="C255" i="9"/>
  <c r="I255" i="9"/>
  <c r="C268" i="9"/>
  <c r="I268" i="9"/>
  <c r="C264" i="9"/>
  <c r="I264" i="9"/>
  <c r="C247" i="9"/>
  <c r="I247" i="9"/>
  <c r="C240" i="9"/>
  <c r="I240" i="9"/>
  <c r="C236" i="9"/>
  <c r="I236" i="9"/>
  <c r="C274" i="9"/>
  <c r="I274" i="9"/>
  <c r="C222" i="9"/>
  <c r="I222" i="9"/>
  <c r="C231" i="9"/>
  <c r="I231" i="9"/>
  <c r="C226" i="9"/>
  <c r="I226" i="9"/>
  <c r="C306" i="9"/>
  <c r="I306" i="9"/>
  <c r="C219" i="9"/>
  <c r="C218" i="9"/>
  <c r="I218" i="9"/>
  <c r="C176" i="9"/>
  <c r="I176" i="9"/>
  <c r="C188" i="9"/>
  <c r="I188" i="9"/>
  <c r="C208" i="9"/>
  <c r="I208" i="9"/>
  <c r="C376" i="9"/>
  <c r="G376" i="9"/>
  <c r="C241" i="9"/>
  <c r="I241" i="9"/>
  <c r="C184" i="9"/>
  <c r="I184" i="9"/>
  <c r="C330" i="9"/>
  <c r="I330" i="9"/>
  <c r="C352" i="9"/>
  <c r="I352" i="9"/>
  <c r="C315" i="9"/>
  <c r="I315" i="9"/>
  <c r="C209" i="9"/>
  <c r="I209" i="9"/>
  <c r="C187" i="9"/>
  <c r="I187" i="9"/>
  <c r="C165" i="9"/>
  <c r="I165" i="9"/>
  <c r="C200" i="9"/>
  <c r="I200" i="9"/>
  <c r="C166" i="9"/>
  <c r="I166" i="9"/>
  <c r="C175" i="9"/>
  <c r="I175" i="9"/>
  <c r="C174" i="9"/>
  <c r="I174" i="9"/>
  <c r="C195" i="9"/>
  <c r="I195" i="9"/>
  <c r="C217" i="9"/>
  <c r="I217" i="9"/>
  <c r="C202" i="9"/>
  <c r="I202" i="9"/>
  <c r="C186" i="9"/>
  <c r="I186" i="9"/>
  <c r="C185" i="9"/>
  <c r="I185" i="9"/>
  <c r="C193" i="9"/>
  <c r="I193" i="9"/>
  <c r="C167" i="9"/>
  <c r="C181" i="9"/>
  <c r="I181" i="9"/>
  <c r="C177" i="9"/>
  <c r="I177" i="9"/>
  <c r="C180" i="9"/>
  <c r="I180" i="9"/>
  <c r="C118" i="9"/>
  <c r="I118" i="9"/>
  <c r="C150" i="9"/>
  <c r="I150" i="9"/>
  <c r="C375" i="9"/>
  <c r="G375" i="9"/>
  <c r="C384" i="9"/>
  <c r="G384" i="9"/>
  <c r="C426" i="9"/>
  <c r="G426" i="9"/>
  <c r="C383" i="9"/>
  <c r="G383" i="9"/>
  <c r="C397" i="9"/>
  <c r="G397" i="9"/>
  <c r="C107" i="9"/>
  <c r="C124" i="9"/>
  <c r="I124" i="9"/>
  <c r="C117" i="9"/>
  <c r="I117" i="9"/>
  <c r="C145" i="9"/>
  <c r="I145" i="9"/>
  <c r="C139" i="9"/>
  <c r="I139" i="9"/>
  <c r="C129" i="9"/>
  <c r="I129" i="9"/>
  <c r="C151" i="9"/>
  <c r="C316" i="9"/>
  <c r="I316" i="9"/>
  <c r="C319" i="9"/>
  <c r="I319" i="9"/>
  <c r="C143" i="9"/>
  <c r="I143" i="9"/>
  <c r="C126" i="9"/>
  <c r="I126" i="9"/>
  <c r="C132" i="9"/>
  <c r="I132" i="9"/>
  <c r="C112" i="9"/>
  <c r="I112" i="9"/>
  <c r="C127" i="9"/>
  <c r="I127" i="9"/>
  <c r="C119" i="9"/>
  <c r="I119" i="9"/>
  <c r="C156" i="9"/>
  <c r="I156" i="9"/>
  <c r="C101" i="9"/>
  <c r="I101" i="9"/>
  <c r="C353" i="9"/>
  <c r="I353" i="9"/>
  <c r="C317" i="9"/>
  <c r="I317" i="9"/>
  <c r="C349" i="9"/>
  <c r="I349" i="9"/>
  <c r="C280" i="9"/>
  <c r="I280" i="9"/>
  <c r="C325" i="9"/>
  <c r="I325" i="9"/>
  <c r="C295" i="9"/>
  <c r="C342" i="9"/>
  <c r="I342" i="9"/>
  <c r="C350" i="9"/>
  <c r="I350" i="9"/>
  <c r="C337" i="9"/>
  <c r="I337" i="9"/>
  <c r="C329" i="9"/>
  <c r="I329" i="9"/>
  <c r="C338" i="9"/>
  <c r="I338" i="9"/>
  <c r="C164" i="9"/>
  <c r="I164" i="9"/>
  <c r="C128" i="9"/>
  <c r="I128" i="9"/>
  <c r="C336" i="9"/>
  <c r="I336" i="9"/>
  <c r="C153" i="9"/>
  <c r="I153" i="9"/>
  <c r="C162" i="9"/>
  <c r="I162" i="9"/>
  <c r="C98" i="9"/>
  <c r="I98" i="9"/>
  <c r="C307" i="9"/>
  <c r="I307" i="9"/>
  <c r="C300" i="9"/>
  <c r="I300" i="9"/>
  <c r="C314" i="9"/>
  <c r="I314" i="9"/>
  <c r="C276" i="9"/>
  <c r="I276" i="9"/>
  <c r="C313" i="9"/>
  <c r="I313" i="9"/>
  <c r="C281" i="9"/>
  <c r="I281" i="9"/>
  <c r="C279" i="9"/>
  <c r="I279" i="9"/>
  <c r="C293" i="9"/>
  <c r="I293" i="9"/>
  <c r="C311" i="9"/>
  <c r="C296" i="9"/>
  <c r="I296" i="9"/>
  <c r="C290" i="9"/>
  <c r="I290" i="9"/>
  <c r="C288" i="9"/>
  <c r="I288" i="9"/>
  <c r="C308" i="9"/>
  <c r="I308" i="9"/>
  <c r="C411" i="9"/>
  <c r="G411" i="9"/>
  <c r="C286" i="9"/>
  <c r="I286" i="9"/>
  <c r="C183" i="9"/>
  <c r="C207" i="9"/>
  <c r="I207" i="9"/>
  <c r="C194" i="9"/>
  <c r="I194" i="9"/>
  <c r="C178" i="9"/>
  <c r="I178" i="9"/>
  <c r="C171" i="9"/>
  <c r="I171" i="9"/>
  <c r="C282" i="9"/>
  <c r="I282" i="9"/>
  <c r="C291" i="9"/>
  <c r="I291" i="9"/>
  <c r="C304" i="9"/>
  <c r="I304" i="9"/>
  <c r="C303" i="9"/>
  <c r="I303" i="9"/>
  <c r="C297" i="9"/>
  <c r="I297" i="9"/>
  <c r="C312" i="9"/>
  <c r="I312" i="9"/>
  <c r="C299" i="9"/>
  <c r="C105" i="9"/>
  <c r="C160" i="9"/>
  <c r="C354" i="9"/>
  <c r="C97" i="9"/>
  <c r="C326" i="9"/>
  <c r="C344" i="9"/>
  <c r="C343" i="9"/>
  <c r="C334" i="9"/>
  <c r="C141" i="9"/>
  <c r="C245" i="9"/>
  <c r="C294" i="9"/>
  <c r="C395" i="9"/>
  <c r="C374" i="9"/>
  <c r="C399" i="9"/>
  <c r="C421" i="9"/>
  <c r="C111" i="9"/>
  <c r="C380" i="9"/>
  <c r="C114" i="9"/>
  <c r="C96" i="9"/>
  <c r="C130" i="9"/>
  <c r="C389" i="9"/>
  <c r="C386" i="9"/>
  <c r="C371" i="9"/>
  <c r="C442" i="9"/>
  <c r="C435" i="9"/>
  <c r="C387" i="9"/>
  <c r="C417" i="9"/>
  <c r="C429" i="9"/>
  <c r="C382" i="9"/>
  <c r="C394" i="9"/>
  <c r="C403" i="9"/>
  <c r="C418" i="9"/>
  <c r="C360" i="9"/>
  <c r="C356" i="9"/>
  <c r="C6" i="9"/>
  <c r="M89" i="9"/>
  <c r="N89" i="9"/>
  <c r="K420" i="9" l="1"/>
</calcChain>
</file>

<file path=xl/sharedStrings.xml><?xml version="1.0" encoding="utf-8"?>
<sst xmlns="http://schemas.openxmlformats.org/spreadsheetml/2006/main" count="548" uniqueCount="512">
  <si>
    <t>PREZIME I IME</t>
  </si>
  <si>
    <t>DOSIJE</t>
  </si>
  <si>
    <t>UKUPNO</t>
  </si>
  <si>
    <t>PISMENI</t>
  </si>
  <si>
    <t>KOLOK.</t>
  </si>
  <si>
    <t>OCENA</t>
  </si>
  <si>
    <t>RC</t>
  </si>
  <si>
    <t>Sa kolokvijumom</t>
  </si>
  <si>
    <t>Ostali</t>
  </si>
  <si>
    <t>Compatibility Report for ME_mustra+sep2011.xls</t>
  </si>
  <si>
    <t>Run on 9/23/2011 20:34</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</si>
  <si>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</si>
  <si>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</si>
  <si>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</si>
  <si>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</si>
  <si>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V+P</t>
  </si>
  <si>
    <t>081572</t>
  </si>
  <si>
    <t>Ocena</t>
  </si>
  <si>
    <t>ukupna prolaznost</t>
  </si>
  <si>
    <t>031033</t>
  </si>
  <si>
    <t>050866</t>
  </si>
  <si>
    <t>060474</t>
  </si>
  <si>
    <t>080720</t>
  </si>
  <si>
    <t>080761</t>
  </si>
  <si>
    <t>080923</t>
  </si>
  <si>
    <t>090621</t>
  </si>
  <si>
    <t>091017</t>
  </si>
  <si>
    <t>091020</t>
  </si>
  <si>
    <t>091135</t>
  </si>
  <si>
    <t>091358</t>
  </si>
  <si>
    <t>JULI 2015 - DATUM POLAGANJA 26.06.2015.</t>
  </si>
  <si>
    <t>030906</t>
  </si>
  <si>
    <t xml:space="preserve"> Todosijević Marija</t>
  </si>
  <si>
    <t xml:space="preserve"> Rakićević Andrijana</t>
  </si>
  <si>
    <t>040413</t>
  </si>
  <si>
    <t xml:space="preserve"> Savić Tanja</t>
  </si>
  <si>
    <t>050072</t>
  </si>
  <si>
    <t xml:space="preserve"> Marjanović Marina</t>
  </si>
  <si>
    <t>050852</t>
  </si>
  <si>
    <t xml:space="preserve"> Jovanović Višnja</t>
  </si>
  <si>
    <t xml:space="preserve"> Ilić Dušanka</t>
  </si>
  <si>
    <t>060021</t>
  </si>
  <si>
    <t xml:space="preserve"> Bjelić Draženka</t>
  </si>
  <si>
    <t>060059</t>
  </si>
  <si>
    <t xml:space="preserve"> Marković Biserka</t>
  </si>
  <si>
    <t>060168</t>
  </si>
  <si>
    <t xml:space="preserve"> Rajić Dunja</t>
  </si>
  <si>
    <t>060207</t>
  </si>
  <si>
    <t xml:space="preserve"> Majmunović Bojan</t>
  </si>
  <si>
    <t xml:space="preserve"> Dubljanin Tijana</t>
  </si>
  <si>
    <t>070884</t>
  </si>
  <si>
    <t xml:space="preserve"> Stojanović Pamela</t>
  </si>
  <si>
    <t>072095</t>
  </si>
  <si>
    <t xml:space="preserve"> Tadić Stefan</t>
  </si>
  <si>
    <t>080352</t>
  </si>
  <si>
    <t xml:space="preserve"> Filipović Jelena</t>
  </si>
  <si>
    <t>080382</t>
  </si>
  <si>
    <t xml:space="preserve"> Radanović Danijela</t>
  </si>
  <si>
    <t xml:space="preserve"> Vraneš Darko</t>
  </si>
  <si>
    <t xml:space="preserve"> Dragaš Jasmina</t>
  </si>
  <si>
    <t xml:space="preserve"> Nikolić Ivana</t>
  </si>
  <si>
    <t>081099</t>
  </si>
  <si>
    <t xml:space="preserve"> Đuranović Jelena</t>
  </si>
  <si>
    <t>081339</t>
  </si>
  <si>
    <t xml:space="preserve"> Stojanović Marina</t>
  </si>
  <si>
    <t>081449</t>
  </si>
  <si>
    <t xml:space="preserve"> Tomašević Marija</t>
  </si>
  <si>
    <t xml:space="preserve"> Vasiljević Nevena</t>
  </si>
  <si>
    <t>090099</t>
  </si>
  <si>
    <t xml:space="preserve"> Krstić Miloš</t>
  </si>
  <si>
    <t>090169</t>
  </si>
  <si>
    <t xml:space="preserve"> Suzić Igor</t>
  </si>
  <si>
    <t>090464</t>
  </si>
  <si>
    <t xml:space="preserve"> Jotanović Dejan</t>
  </si>
  <si>
    <t>090598</t>
  </si>
  <si>
    <t xml:space="preserve"> Božić Nevena</t>
  </si>
  <si>
    <t xml:space="preserve"> Vukmirović Miloš</t>
  </si>
  <si>
    <t xml:space="preserve"> Garašanin Vukosava</t>
  </si>
  <si>
    <t xml:space="preserve"> Petrović Ana</t>
  </si>
  <si>
    <t xml:space="preserve"> Babarogić Dobrivoje</t>
  </si>
  <si>
    <t xml:space="preserve"> Vićentijević Marijana</t>
  </si>
  <si>
    <t xml:space="preserve"> Aćimović Čedomir</t>
  </si>
  <si>
    <t xml:space="preserve"> Davidović Aleksandra</t>
  </si>
  <si>
    <t xml:space="preserve"> Vesić Sanja</t>
  </si>
  <si>
    <t xml:space="preserve"> Kristić Milica</t>
  </si>
  <si>
    <t xml:space="preserve"> Virijević Marija</t>
  </si>
  <si>
    <t xml:space="preserve"> Popadić Nenad</t>
  </si>
  <si>
    <t xml:space="preserve"> Marjanović Ana</t>
  </si>
  <si>
    <t xml:space="preserve"> Milošević Jelena</t>
  </si>
  <si>
    <t xml:space="preserve"> Dimović Anđela</t>
  </si>
  <si>
    <t xml:space="preserve"> Pendić Nemanja</t>
  </si>
  <si>
    <t xml:space="preserve"> Simidžija Nevena</t>
  </si>
  <si>
    <t xml:space="preserve"> Kresojević Marija</t>
  </si>
  <si>
    <t xml:space="preserve"> Kenđelić Kristina</t>
  </si>
  <si>
    <t xml:space="preserve"> Teofilović Marija</t>
  </si>
  <si>
    <t xml:space="preserve"> Ranković Anđelija</t>
  </si>
  <si>
    <t xml:space="preserve"> Damjanović Boško</t>
  </si>
  <si>
    <t xml:space="preserve"> Mitrović Maja</t>
  </si>
  <si>
    <t xml:space="preserve"> Stojanović Milica</t>
  </si>
  <si>
    <t xml:space="preserve"> Milojević Bojana</t>
  </si>
  <si>
    <t xml:space="preserve"> Rukavina Ana</t>
  </si>
  <si>
    <t xml:space="preserve"> Vukošić Stefan</t>
  </si>
  <si>
    <t xml:space="preserve"> Bošković Katarina</t>
  </si>
  <si>
    <t xml:space="preserve"> Golubović Svjetlana</t>
  </si>
  <si>
    <t xml:space="preserve"> Rajković Nemanja</t>
  </si>
  <si>
    <t xml:space="preserve"> Knežević Marko</t>
  </si>
  <si>
    <t xml:space="preserve"> Miletić Biljana</t>
  </si>
  <si>
    <t xml:space="preserve"> Pavićević Andrea</t>
  </si>
  <si>
    <t xml:space="preserve"> Milutinović Bojana</t>
  </si>
  <si>
    <t xml:space="preserve"> Ljujić Maja</t>
  </si>
  <si>
    <t xml:space="preserve"> Trajković Marko</t>
  </si>
  <si>
    <t xml:space="preserve"> Mitrović Dragana</t>
  </si>
  <si>
    <t xml:space="preserve"> Korać Marijana</t>
  </si>
  <si>
    <t xml:space="preserve"> Kačarević Marko</t>
  </si>
  <si>
    <t xml:space="preserve"> Perović Bojana</t>
  </si>
  <si>
    <t xml:space="preserve"> Kokotović Tijana</t>
  </si>
  <si>
    <t xml:space="preserve"> Vesković Đorđe</t>
  </si>
  <si>
    <t xml:space="preserve"> Savković Aleksandar</t>
  </si>
  <si>
    <t xml:space="preserve"> Kačarević Tijana</t>
  </si>
  <si>
    <t xml:space="preserve"> Mirković Ivana</t>
  </si>
  <si>
    <t xml:space="preserve"> Živanović Natalija</t>
  </si>
  <si>
    <t xml:space="preserve"> Kilibarda Tamara</t>
  </si>
  <si>
    <t xml:space="preserve"> Bojanić Nemanja</t>
  </si>
  <si>
    <t xml:space="preserve"> Petrov Jovana</t>
  </si>
  <si>
    <t xml:space="preserve"> Mladenović Aleksandra</t>
  </si>
  <si>
    <t xml:space="preserve"> Starčević Mirjana</t>
  </si>
  <si>
    <t xml:space="preserve"> Janković Sandra</t>
  </si>
  <si>
    <t xml:space="preserve"> Irkić Petar</t>
  </si>
  <si>
    <t xml:space="preserve"> Tatić Tamara</t>
  </si>
  <si>
    <t xml:space="preserve"> Aleksovski Milica</t>
  </si>
  <si>
    <t xml:space="preserve"> Gajić Aleksandra</t>
  </si>
  <si>
    <t xml:space="preserve"> Prelić Petar</t>
  </si>
  <si>
    <t xml:space="preserve"> Gašić Aleksandar</t>
  </si>
  <si>
    <t xml:space="preserve"> Počuča Saška</t>
  </si>
  <si>
    <t xml:space="preserve"> Stanković Kristina</t>
  </si>
  <si>
    <t xml:space="preserve"> Obradović Natalija</t>
  </si>
  <si>
    <t xml:space="preserve"> Panjković Maja</t>
  </si>
  <si>
    <t xml:space="preserve"> Pašić Marija</t>
  </si>
  <si>
    <t xml:space="preserve"> Delimeđac Enes</t>
  </si>
  <si>
    <t xml:space="preserve"> Galjak Anđela</t>
  </si>
  <si>
    <t xml:space="preserve"> Pavlović Jovana</t>
  </si>
  <si>
    <t xml:space="preserve"> Bojović Ana</t>
  </si>
  <si>
    <t xml:space="preserve"> Stojanović Petar</t>
  </si>
  <si>
    <t xml:space="preserve"> Savić Aleksandra</t>
  </si>
  <si>
    <t xml:space="preserve"> Jeremić Dejana</t>
  </si>
  <si>
    <t xml:space="preserve"> Šolajić Svetlana</t>
  </si>
  <si>
    <t xml:space="preserve"> Tanasković Jelena</t>
  </si>
  <si>
    <t xml:space="preserve"> Antić Andrea</t>
  </si>
  <si>
    <t xml:space="preserve"> Zečević Stefan</t>
  </si>
  <si>
    <t xml:space="preserve"> Ivanović Marina</t>
  </si>
  <si>
    <t xml:space="preserve"> Bjelić Nemanja</t>
  </si>
  <si>
    <t xml:space="preserve"> Ivić Marija</t>
  </si>
  <si>
    <t xml:space="preserve"> Karalić Maja</t>
  </si>
  <si>
    <t xml:space="preserve"> Šišić Jovana</t>
  </si>
  <si>
    <t xml:space="preserve"> Balašević Stefan</t>
  </si>
  <si>
    <t xml:space="preserve"> Stojković Aleksandra</t>
  </si>
  <si>
    <t xml:space="preserve"> Ljuna Jelena</t>
  </si>
  <si>
    <t xml:space="preserve"> Dubačkić Danica</t>
  </si>
  <si>
    <t>Chikebe Lucia</t>
  </si>
  <si>
    <t xml:space="preserve"> Matić Sofija</t>
  </si>
  <si>
    <t xml:space="preserve"> Stamenković Sanja</t>
  </si>
  <si>
    <t xml:space="preserve"> Radosavljević Luka</t>
  </si>
  <si>
    <t>Tanasijević Stevan</t>
  </si>
  <si>
    <t xml:space="preserve"> Đorđević Stefan</t>
  </si>
  <si>
    <t xml:space="preserve"> Antić Sandra</t>
  </si>
  <si>
    <t>Jovanović Dušica</t>
  </si>
  <si>
    <t xml:space="preserve"> Glišić Anđela</t>
  </si>
  <si>
    <t>Vasić Stefan</t>
  </si>
  <si>
    <t xml:space="preserve"> Stojadinović Marina</t>
  </si>
  <si>
    <t>Marković Nikola</t>
  </si>
  <si>
    <t xml:space="preserve"> Čubrilo Tamara</t>
  </si>
  <si>
    <t>Đukić Marko</t>
  </si>
  <si>
    <t xml:space="preserve"> Popov Marina</t>
  </si>
  <si>
    <t>Nerandžić Katarina</t>
  </si>
  <si>
    <t xml:space="preserve"> Milenković Jelena</t>
  </si>
  <si>
    <t xml:space="preserve"> Jovanović Milica</t>
  </si>
  <si>
    <t xml:space="preserve"> Živojinović Ana</t>
  </si>
  <si>
    <t xml:space="preserve"> Mladenović Maja</t>
  </si>
  <si>
    <t xml:space="preserve"> Mihajlović Miloš</t>
  </si>
  <si>
    <t xml:space="preserve"> Čančarević Miljana</t>
  </si>
  <si>
    <t xml:space="preserve"> Slović Ivana</t>
  </si>
  <si>
    <t>Šćepanović Nikolina</t>
  </si>
  <si>
    <t xml:space="preserve"> Stevanović Jovana</t>
  </si>
  <si>
    <t xml:space="preserve"> Vesić Ana</t>
  </si>
  <si>
    <t>Pavlović Katarina</t>
  </si>
  <si>
    <t xml:space="preserve"> Bura Marija</t>
  </si>
  <si>
    <t>Jovanović Jelena</t>
  </si>
  <si>
    <t xml:space="preserve"> Tomić Dragana</t>
  </si>
  <si>
    <t>Pavlović Rade</t>
  </si>
  <si>
    <t xml:space="preserve"> Šljukić Jovan</t>
  </si>
  <si>
    <t xml:space="preserve"> Petričević Andrea</t>
  </si>
  <si>
    <t xml:space="preserve"> Popović Sandra</t>
  </si>
  <si>
    <t xml:space="preserve"> Jovičić Katarina</t>
  </si>
  <si>
    <t xml:space="preserve"> Živković Tijana</t>
  </si>
  <si>
    <t>Kojić Sunčica</t>
  </si>
  <si>
    <t xml:space="preserve"> Todorović Uroš</t>
  </si>
  <si>
    <t xml:space="preserve"> Trifunović Nemanja</t>
  </si>
  <si>
    <t xml:space="preserve"> Pavlović Aleksandra</t>
  </si>
  <si>
    <t>Starčević Teodora</t>
  </si>
  <si>
    <t>Nastić Nikola</t>
  </si>
  <si>
    <t xml:space="preserve"> Joković Nina</t>
  </si>
  <si>
    <t xml:space="preserve"> Dmitrović Nenad</t>
  </si>
  <si>
    <t xml:space="preserve"> Rizovski Pavle</t>
  </si>
  <si>
    <t xml:space="preserve"> Stojković Snežana</t>
  </si>
  <si>
    <t>Popadić Mirjana</t>
  </si>
  <si>
    <t xml:space="preserve"> Radosavljević Kristina</t>
  </si>
  <si>
    <t xml:space="preserve"> Mihajlović Pavle</t>
  </si>
  <si>
    <t xml:space="preserve"> Njegić Ana</t>
  </si>
  <si>
    <t>Njegić Ana</t>
  </si>
  <si>
    <t xml:space="preserve"> Grmuša Tanja</t>
  </si>
  <si>
    <t xml:space="preserve"> Jakšić Snežana</t>
  </si>
  <si>
    <t xml:space="preserve"> Mijailović Lazar</t>
  </si>
  <si>
    <t xml:space="preserve"> Poletan Jelena</t>
  </si>
  <si>
    <t>Jončić Jovana</t>
  </si>
  <si>
    <t xml:space="preserve"> Gajić Dina</t>
  </si>
  <si>
    <t xml:space="preserve"> Petrović Jelena</t>
  </si>
  <si>
    <t xml:space="preserve"> Stamenković Marko</t>
  </si>
  <si>
    <t xml:space="preserve"> Vukosav Ognjen</t>
  </si>
  <si>
    <t>Stefanović Dušan</t>
  </si>
  <si>
    <t xml:space="preserve"> Kotorčević Stefan</t>
  </si>
  <si>
    <t xml:space="preserve"> Mijailović Nevena</t>
  </si>
  <si>
    <t xml:space="preserve"> Ivanković Jasna</t>
  </si>
  <si>
    <t xml:space="preserve"> Braunović Ana</t>
  </si>
  <si>
    <t xml:space="preserve"> Urošević Tamara</t>
  </si>
  <si>
    <t xml:space="preserve"> Živanić Teodora</t>
  </si>
  <si>
    <t xml:space="preserve"> Grković Jelena</t>
  </si>
  <si>
    <t xml:space="preserve"> Vasiljević Tanja</t>
  </si>
  <si>
    <t xml:space="preserve"> Stojković Slavica</t>
  </si>
  <si>
    <t>Drobnjaković Darko</t>
  </si>
  <si>
    <t>Đurić Slobodan</t>
  </si>
  <si>
    <t xml:space="preserve"> Đorđević Jelena</t>
  </si>
  <si>
    <t>Veljković Nevena</t>
  </si>
  <si>
    <t xml:space="preserve"> Živić Jovana</t>
  </si>
  <si>
    <t xml:space="preserve"> Stojanović Tijana</t>
  </si>
  <si>
    <t xml:space="preserve"> Savović Marija</t>
  </si>
  <si>
    <t xml:space="preserve"> Petrović Aleksandra</t>
  </si>
  <si>
    <t>Femić Predrag</t>
  </si>
  <si>
    <t xml:space="preserve"> Njenjić Tanja</t>
  </si>
  <si>
    <t xml:space="preserve"> Milisavljević Jelena</t>
  </si>
  <si>
    <t xml:space="preserve"> Cvetković Marko</t>
  </si>
  <si>
    <t xml:space="preserve"> Ašković Jelena</t>
  </si>
  <si>
    <t>Lazarević Kristina</t>
  </si>
  <si>
    <t xml:space="preserve"> Milenković Sanja</t>
  </si>
  <si>
    <t>Marković Svetozar</t>
  </si>
  <si>
    <t xml:space="preserve"> Kilibarda Milutin</t>
  </si>
  <si>
    <t xml:space="preserve"> Grahovac Lazar</t>
  </si>
  <si>
    <t xml:space="preserve"> Sovilj Nevena</t>
  </si>
  <si>
    <t xml:space="preserve"> Popadić Milica</t>
  </si>
  <si>
    <t xml:space="preserve"> Paunović Vera</t>
  </si>
  <si>
    <t xml:space="preserve"> Musić Jelena</t>
  </si>
  <si>
    <t xml:space="preserve"> Novaković Milica</t>
  </si>
  <si>
    <t>Knežević Jovana</t>
  </si>
  <si>
    <t>Avramović Stefan</t>
  </si>
  <si>
    <t xml:space="preserve"> Matić Aleksandra</t>
  </si>
  <si>
    <t xml:space="preserve"> Stančetić Miljana</t>
  </si>
  <si>
    <t xml:space="preserve"> Andrić Ivana</t>
  </si>
  <si>
    <t>Nikolić Jelena</t>
  </si>
  <si>
    <t xml:space="preserve"> Andrić Aleksandra</t>
  </si>
  <si>
    <t xml:space="preserve"> Arsić Kristina</t>
  </si>
  <si>
    <t xml:space="preserve"> Šumić Nataša</t>
  </si>
  <si>
    <t>Jocković Miloš</t>
  </si>
  <si>
    <t>Vesković Andrijana</t>
  </si>
  <si>
    <t xml:space="preserve"> Čučuković Tijana</t>
  </si>
  <si>
    <t>Jovančević Aleksandar</t>
  </si>
  <si>
    <t xml:space="preserve"> Milenković Jovan</t>
  </si>
  <si>
    <t xml:space="preserve"> Crnoglavac Đorđe</t>
  </si>
  <si>
    <t xml:space="preserve"> Milanović Danica</t>
  </si>
  <si>
    <t xml:space="preserve"> Paležević Milica</t>
  </si>
  <si>
    <t>Bogdanov Jelena</t>
  </si>
  <si>
    <t xml:space="preserve"> Kondžulović Aleksandar</t>
  </si>
  <si>
    <t>Krajinović Isidora</t>
  </si>
  <si>
    <t xml:space="preserve"> Blešić Bojana</t>
  </si>
  <si>
    <t xml:space="preserve"> Lazić Marija</t>
  </si>
  <si>
    <t>Savić Dijana</t>
  </si>
  <si>
    <t xml:space="preserve"> Bulatović Tijana</t>
  </si>
  <si>
    <t xml:space="preserve"> Stamenković Marija</t>
  </si>
  <si>
    <t xml:space="preserve"> Pajić Dragana</t>
  </si>
  <si>
    <t xml:space="preserve"> Sajić Milica</t>
  </si>
  <si>
    <t>Milojević Aleksa</t>
  </si>
  <si>
    <t>Premović Aleksandra</t>
  </si>
  <si>
    <t>Žunić Emilija</t>
  </si>
  <si>
    <t xml:space="preserve"> Tanasković Aleksandra</t>
  </si>
  <si>
    <t>Lukić Dušan</t>
  </si>
  <si>
    <t xml:space="preserve"> Juškić Doroteja</t>
  </si>
  <si>
    <t xml:space="preserve"> Vučić Mileva</t>
  </si>
  <si>
    <t xml:space="preserve"> Sučević Nikola</t>
  </si>
  <si>
    <t xml:space="preserve"> Vinčić Marko</t>
  </si>
  <si>
    <t xml:space="preserve"> Kovačević Lazar</t>
  </si>
  <si>
    <t>Petkovski Doroteja</t>
  </si>
  <si>
    <t>Radovanović Uroš</t>
  </si>
  <si>
    <t xml:space="preserve"> Maslovarić Miljana</t>
  </si>
  <si>
    <t xml:space="preserve"> Trajkovski Dragana</t>
  </si>
  <si>
    <t xml:space="preserve"> Bošković Bojana</t>
  </si>
  <si>
    <t xml:space="preserve"> Ilić Irena</t>
  </si>
  <si>
    <t xml:space="preserve"> Žorić Aleksandra</t>
  </si>
  <si>
    <t>Vuković Isidora</t>
  </si>
  <si>
    <t xml:space="preserve"> Ranković Aleksandar</t>
  </si>
  <si>
    <t xml:space="preserve"> Božović Katarina</t>
  </si>
  <si>
    <t xml:space="preserve"> Dabić Nenad</t>
  </si>
  <si>
    <t xml:space="preserve"> Vasiljević Katarina</t>
  </si>
  <si>
    <t xml:space="preserve"> Brakus Stevan</t>
  </si>
  <si>
    <t>Đuric Ana</t>
  </si>
  <si>
    <t>Maksimović Jovana</t>
  </si>
  <si>
    <t xml:space="preserve"> Kuzmanović Uroš</t>
  </si>
  <si>
    <t xml:space="preserve"> Pavlović Uroš</t>
  </si>
  <si>
    <t>Likić Isidora</t>
  </si>
  <si>
    <t xml:space="preserve"> Savić Dušan</t>
  </si>
  <si>
    <t xml:space="preserve"> Dinić Jelena</t>
  </si>
  <si>
    <t xml:space="preserve"> Sekulić Aleksandra</t>
  </si>
  <si>
    <t>Gregović Renata</t>
  </si>
  <si>
    <t>Šušter Mirjana</t>
  </si>
  <si>
    <t xml:space="preserve"> Đorđević Katarina</t>
  </si>
  <si>
    <t xml:space="preserve"> Bogavac Marko</t>
  </si>
  <si>
    <t>Sredojević Jovana</t>
  </si>
  <si>
    <t>Milović Jovana</t>
  </si>
  <si>
    <t xml:space="preserve"> Gušatović Dalibor</t>
  </si>
  <si>
    <t>Rajević Ivana</t>
  </si>
  <si>
    <t xml:space="preserve"> Milutinović Marina</t>
  </si>
  <si>
    <t xml:space="preserve"> Pavlović Emilija</t>
  </si>
  <si>
    <t xml:space="preserve"> Redžić Tamara</t>
  </si>
  <si>
    <t xml:space="preserve"> Janković Sava</t>
  </si>
  <si>
    <t xml:space="preserve"> Stanojević Ivana</t>
  </si>
  <si>
    <t>Đurić Branka</t>
  </si>
  <si>
    <t xml:space="preserve"> Kršikapa Jelena</t>
  </si>
  <si>
    <t xml:space="preserve"> Pantić Nikola</t>
  </si>
  <si>
    <t xml:space="preserve"> Balanović Maja</t>
  </si>
  <si>
    <t xml:space="preserve"> Šljivić Saša</t>
  </si>
  <si>
    <t xml:space="preserve"> Aleksić Bojan</t>
  </si>
  <si>
    <t xml:space="preserve"> Radošević Jelena</t>
  </si>
  <si>
    <t xml:space="preserve"> Nikolić Vladimir</t>
  </si>
  <si>
    <t xml:space="preserve"> Stajin Jovana</t>
  </si>
  <si>
    <t xml:space="preserve"> Pavlović Dragana</t>
  </si>
  <si>
    <t xml:space="preserve"> Bajuk Slobodan</t>
  </si>
  <si>
    <t>Mrkela Jelena</t>
  </si>
  <si>
    <t>Dimitrijević Milica</t>
  </si>
  <si>
    <t xml:space="preserve"> Branković Aleksandra</t>
  </si>
  <si>
    <t xml:space="preserve"> Mitrović Nataša</t>
  </si>
  <si>
    <t xml:space="preserve"> Ristić Maja</t>
  </si>
  <si>
    <t xml:space="preserve"> Graovac Dušanka</t>
  </si>
  <si>
    <t>Bjelić Milica</t>
  </si>
  <si>
    <t xml:space="preserve"> Glumac Milica</t>
  </si>
  <si>
    <t xml:space="preserve"> Jovanović Tamara</t>
  </si>
  <si>
    <t xml:space="preserve"> Ilić Jelena</t>
  </si>
  <si>
    <t>Savić Tamara</t>
  </si>
  <si>
    <t xml:space="preserve"> Ordanovski Jelena</t>
  </si>
  <si>
    <t xml:space="preserve"> Atanacković Vesna</t>
  </si>
  <si>
    <t>Đokić Milica</t>
  </si>
  <si>
    <t xml:space="preserve"> Kasalović Dimitrije</t>
  </si>
  <si>
    <t xml:space="preserve"> Palikuća Denis</t>
  </si>
  <si>
    <t xml:space="preserve"> Piperski Jovanka</t>
  </si>
  <si>
    <t xml:space="preserve"> Todorić Marija</t>
  </si>
  <si>
    <t>Obradović Nataša</t>
  </si>
  <si>
    <t xml:space="preserve"> Glišić Vojislav</t>
  </si>
  <si>
    <t xml:space="preserve"> Vitić Marija</t>
  </si>
  <si>
    <t xml:space="preserve"> Jelisavčić Aleksandar</t>
  </si>
  <si>
    <t xml:space="preserve"> Todorović Jovana</t>
  </si>
  <si>
    <t>Luković Ivana</t>
  </si>
  <si>
    <t>Kostadinović Aleksandra</t>
  </si>
  <si>
    <t xml:space="preserve"> Ristović Aleksa</t>
  </si>
  <si>
    <t>Gajić Marija</t>
  </si>
  <si>
    <t>Ilić Luka</t>
  </si>
  <si>
    <t xml:space="preserve"> Glavonjić Savo</t>
  </si>
  <si>
    <t xml:space="preserve"> Šulja Željko</t>
  </si>
  <si>
    <t>Bjedov Miloš</t>
  </si>
  <si>
    <t xml:space="preserve"> Milosavljević Mina</t>
  </si>
  <si>
    <t xml:space="preserve"> Kovačević Kalina</t>
  </si>
  <si>
    <t>Kovač Nevena</t>
  </si>
  <si>
    <t xml:space="preserve"> Gaćeša Vukašin</t>
  </si>
  <si>
    <t>Milojević Marija</t>
  </si>
  <si>
    <t>Plazinić Katarina</t>
  </si>
  <si>
    <t xml:space="preserve"> Teofilović Ana</t>
  </si>
  <si>
    <t>Blagojević Anđela</t>
  </si>
  <si>
    <t xml:space="preserve"> Cvetković Milena</t>
  </si>
  <si>
    <t xml:space="preserve"> Petrović Rada</t>
  </si>
  <si>
    <t xml:space="preserve"> Vrljanović Maja</t>
  </si>
  <si>
    <t>Armanda Katarina</t>
  </si>
  <si>
    <t>Dramićanin Antonije</t>
  </si>
  <si>
    <t xml:space="preserve"> Milićević Marija</t>
  </si>
  <si>
    <t xml:space="preserve"> Joksimović Milica</t>
  </si>
  <si>
    <t xml:space="preserve"> Simić Milica</t>
  </si>
  <si>
    <t>Ilić Anđela</t>
  </si>
  <si>
    <t xml:space="preserve"> Nedeljković Vanja</t>
  </si>
  <si>
    <t xml:space="preserve"> Kuprešanin Dušan</t>
  </si>
  <si>
    <t xml:space="preserve"> Lončar Dušan</t>
  </si>
  <si>
    <t xml:space="preserve"> Živković Milena</t>
  </si>
  <si>
    <t xml:space="preserve"> Trnovac Mladen</t>
  </si>
  <si>
    <t xml:space="preserve"> Tutunović Dušica</t>
  </si>
  <si>
    <t>Popović Marija</t>
  </si>
  <si>
    <t>Maksimović Aleksandar</t>
  </si>
  <si>
    <t xml:space="preserve"> Stublinčević Kistina</t>
  </si>
  <si>
    <t xml:space="preserve"> Pržić Danijela</t>
  </si>
  <si>
    <t xml:space="preserve"> Milojević Ivana</t>
  </si>
  <si>
    <t>Jevremović Đorđe</t>
  </si>
  <si>
    <t xml:space="preserve"> Aleksić Marija</t>
  </si>
  <si>
    <t xml:space="preserve"> Mihailović Katarina</t>
  </si>
  <si>
    <t xml:space="preserve"> Sloboda Katarina</t>
  </si>
  <si>
    <t xml:space="preserve"> Andrić Slađana</t>
  </si>
  <si>
    <t xml:space="preserve"> Radulović Ana</t>
  </si>
  <si>
    <t xml:space="preserve"> Vitomirović Sara</t>
  </si>
  <si>
    <t xml:space="preserve"> Babić Miloš</t>
  </si>
  <si>
    <t xml:space="preserve"> Radaković Miloš</t>
  </si>
  <si>
    <t xml:space="preserve"> Kodžić Katarina</t>
  </si>
  <si>
    <t xml:space="preserve"> Adamović Sanja</t>
  </si>
  <si>
    <t xml:space="preserve"> Bojić Milana</t>
  </si>
  <si>
    <t xml:space="preserve"> Jeremić Aleksandra</t>
  </si>
  <si>
    <t xml:space="preserve"> Milanović Bojana</t>
  </si>
  <si>
    <t xml:space="preserve"> Đ†určić Ivana</t>
  </si>
  <si>
    <t>Ranitović Vojimir</t>
  </si>
  <si>
    <t xml:space="preserve"> Vukićević Branislav</t>
  </si>
  <si>
    <t>Đorđević Anđela</t>
  </si>
  <si>
    <t>Marković Zoran</t>
  </si>
  <si>
    <t xml:space="preserve"> Čančar Maja</t>
  </si>
  <si>
    <t xml:space="preserve"> Jevtić Rada</t>
  </si>
  <si>
    <t xml:space="preserve"> Bićanin Sanja</t>
  </si>
  <si>
    <t xml:space="preserve"> Bojić Anja</t>
  </si>
  <si>
    <t xml:space="preserve"> Jovanović Suzana</t>
  </si>
  <si>
    <t>Stojičić Dragana</t>
  </si>
  <si>
    <t xml:space="preserve"> Danilović Aleksandar</t>
  </si>
  <si>
    <t xml:space="preserve"> Papić Milica</t>
  </si>
  <si>
    <t>Petrović Dejan</t>
  </si>
  <si>
    <t xml:space="preserve"> Jakovljević Milica</t>
  </si>
  <si>
    <t xml:space="preserve"> Joksimović Dijana</t>
  </si>
  <si>
    <t>Aleksić Aleksandar</t>
  </si>
  <si>
    <t>Jelisavac Ivana</t>
  </si>
  <si>
    <t xml:space="preserve"> Obradović Sonja</t>
  </si>
  <si>
    <t>Terzić Marija</t>
  </si>
  <si>
    <t xml:space="preserve"> Peruničić Anđelija</t>
  </si>
  <si>
    <t xml:space="preserve"> Ranković Tamara</t>
  </si>
  <si>
    <t xml:space="preserve"> Marinković Petar</t>
  </si>
  <si>
    <t xml:space="preserve"> Vasiljević Anastasija</t>
  </si>
  <si>
    <t xml:space="preserve"> Stanojković Ivana</t>
  </si>
  <si>
    <t xml:space="preserve"> Siridžanski Sonja</t>
  </si>
  <si>
    <t xml:space="preserve"> Paunović Ivana</t>
  </si>
  <si>
    <t xml:space="preserve"> Čakarević Darko</t>
  </si>
  <si>
    <t xml:space="preserve"> Ljubojević Žarko</t>
  </si>
  <si>
    <t>Ognjanović Dejan</t>
  </si>
  <si>
    <t xml:space="preserve"> Petronijević Sofija</t>
  </si>
  <si>
    <t xml:space="preserve"> Vujatović Dejana</t>
  </si>
  <si>
    <t>Đorđić Jovana</t>
  </si>
  <si>
    <t xml:space="preserve"> Marković Jovana</t>
  </si>
  <si>
    <t xml:space="preserve"> Milanko Nina</t>
  </si>
  <si>
    <t xml:space="preserve"> Veselinović Sandra</t>
  </si>
  <si>
    <t>Šorak Stefan</t>
  </si>
  <si>
    <t xml:space="preserve"> Milić Maja</t>
  </si>
  <si>
    <t xml:space="preserve"> Maletić Đorđe</t>
  </si>
  <si>
    <t xml:space="preserve"> Vuković Žarko</t>
  </si>
  <si>
    <t xml:space="preserve"> Živković Strahinja</t>
  </si>
  <si>
    <t xml:space="preserve"> Rakita Nina</t>
  </si>
  <si>
    <t xml:space="preserve"> Vukčević Vanja</t>
  </si>
  <si>
    <t xml:space="preserve"> Milovanović Ana</t>
  </si>
  <si>
    <t xml:space="preserve"> Lazić Slađana</t>
  </si>
  <si>
    <t xml:space="preserve"> Gajić Anica</t>
  </si>
  <si>
    <t>Gordić Vida</t>
  </si>
  <si>
    <t xml:space="preserve"> Radojković Jelena</t>
  </si>
  <si>
    <t>Đurić Saška</t>
  </si>
  <si>
    <t>Matić Milica</t>
  </si>
  <si>
    <t>Dragović Antonela</t>
  </si>
  <si>
    <t xml:space="preserve"> Aksentijević Marija</t>
  </si>
  <si>
    <t>Perović Nevena</t>
  </si>
  <si>
    <t xml:space="preserve"> Popović Nedeljko</t>
  </si>
  <si>
    <t xml:space="preserve"> Savić Maja</t>
  </si>
  <si>
    <t xml:space="preserve"> Kostić Zorana</t>
  </si>
  <si>
    <t xml:space="preserve"> Varićak Milan</t>
  </si>
  <si>
    <t>Milovanović Tijana</t>
  </si>
  <si>
    <t xml:space="preserve"> Živanović Predrag</t>
  </si>
  <si>
    <t>Paunović Aleksandra</t>
  </si>
  <si>
    <t xml:space="preserve"> Arnautović Dragana</t>
  </si>
  <si>
    <t>Grujić Stefan</t>
  </si>
  <si>
    <t xml:space="preserve"> Pužić Milica</t>
  </si>
  <si>
    <t xml:space="preserve"> Đurović Lazar</t>
  </si>
  <si>
    <t xml:space="preserve"> Ninčić Tijana</t>
  </si>
  <si>
    <t xml:space="preserve"> Stanojević Violeta</t>
  </si>
  <si>
    <t xml:space="preserve"> Vučetić Milica</t>
  </si>
  <si>
    <t xml:space="preserve"> Panić Tamara</t>
  </si>
  <si>
    <t xml:space="preserve"> Radovac Nataša</t>
  </si>
  <si>
    <t xml:space="preserve"> Čurlić Marija</t>
  </si>
  <si>
    <t xml:space="preserve"> Popadić Emilija</t>
  </si>
  <si>
    <t xml:space="preserve"> Jelić Jelena</t>
  </si>
  <si>
    <t xml:space="preserve"> Roland Jovan</t>
  </si>
  <si>
    <t>Ajder Magdalena</t>
  </si>
  <si>
    <t xml:space="preserve"> Vojinović Nikola</t>
  </si>
  <si>
    <t xml:space="preserve"> Đukić Sofija</t>
  </si>
  <si>
    <t xml:space="preserve"> Beljin Nemanja</t>
  </si>
  <si>
    <t>Samardžija Marija</t>
  </si>
  <si>
    <t xml:space="preserve"> Klipić Aleksandra</t>
  </si>
  <si>
    <t xml:space="preserve"> Milićević Katarina</t>
  </si>
  <si>
    <t xml:space="preserve"> Jovančević Anja</t>
  </si>
  <si>
    <t xml:space="preserve"> Samardžić Stevan</t>
  </si>
  <si>
    <t xml:space="preserve"> Samardžija Milena</t>
  </si>
  <si>
    <t>Stojanović Ivona</t>
  </si>
  <si>
    <t xml:space="preserve"> Vasić Katarina</t>
  </si>
  <si>
    <t xml:space="preserve"> Todorović Natalija</t>
  </si>
  <si>
    <t xml:space="preserve"> Miočinović Nevena</t>
  </si>
  <si>
    <t xml:space="preserve"> Petričević Goran</t>
  </si>
  <si>
    <t xml:space="preserve"> Rakas Elena</t>
  </si>
  <si>
    <t>Pendić Antonija</t>
  </si>
  <si>
    <t xml:space="preserve"> Savić Violeta</t>
  </si>
  <si>
    <t xml:space="preserve"> Simončević Jelena</t>
  </si>
  <si>
    <t>Jovović Maja</t>
  </si>
  <si>
    <t xml:space="preserve"> Milovanović Tamara</t>
  </si>
  <si>
    <t xml:space="preserve"> Vujović Milica</t>
  </si>
  <si>
    <t>Ilić Miloš</t>
  </si>
  <si>
    <t xml:space="preserve"> Savić Ana</t>
  </si>
  <si>
    <t xml:space="preserve"> Blažić Iva</t>
  </si>
  <si>
    <t>Marinković Nina</t>
  </si>
  <si>
    <t xml:space="preserve"> Božić Mladen</t>
  </si>
  <si>
    <t>Ćurčić Jelena</t>
  </si>
  <si>
    <t>Abidini Ines</t>
  </si>
  <si>
    <t xml:space="preserve"> Živković Kristina</t>
  </si>
  <si>
    <t xml:space="preserve"> Mizdrak Jovana</t>
  </si>
  <si>
    <t>.</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</si>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</sst>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8" x14ac:knownFonts="1">
    <font>
      <sz val="10"/>
      <name val="MS Sans Serif"/>
    </font>
    <font>
      <sz val="8"/>
      <name val="MS Sans Serif"/>
      <family val="2"/>
    </font>
    <font>
      <b/>
      <sz val="10"/>
      <name val="Times New Roman"/>
      <family val="1"/>
    </font>
    <font>
      <sz val="10"/>
      <name val="Times New Roman"/>
      <family val="1"/>
    </font>
    <font>
      <sz val="18"/>
      <name val="Times New Roman"/>
      <family val="1"/>
    </font>
    <font>
      <b/>
      <sz val="18"/>
      <name val="Times New Roman"/>
      <family val="1"/>
    </font>
    <font>
      <b/>
      <sz val="8"/>
      <name val="Times New Roman"/>
      <family val="1"/>
    </font>
    <font>
      <sz val="8"/>
      <name val="Times New Roman"/>
      <family val="1"/>
    </font>
    <font>
      <u/>
      <sz val="8"/>
      <name val="Times New Roman"/>
      <family val="1"/>
    </font>
    <font>
      <b/>
      <u/>
      <sz val="8"/>
      <name val="Times New Roman"/>
      <family val="1"/>
    </font>
    <font>
      <sz val="10"/>
      <color indexed="72"/>
      <name val="MS Sans Serif"/>
      <family val="2"/>
    </font>
    <font>
      <b/>
      <sz val="7"/>
      <name val="Times New Roman"/>
      <family val="1"/>
    </font>
    <font>
      <b/>
      <sz val="10"/>
      <name val="MS Sans Serif"/>
      <family val="2"/>
    </font>
    <font>
      <b/>
      <sz val="8"/>
      <color indexed="9"/>
      <name val="Times New Roman"/>
      <family val="1"/>
    </font>
    <font>
      <sz val="8"/>
      <name val="MS Sans Serif"/>
      <family val="2"/>
    </font>
    <font>
      <sz val="10"/>
      <name val="MS Sans Serif"/>
      <family val="2"/>
    </font>
    <font>
      <sz val="10"/>
      <color theme="0"/>
      <name val="MS Sans Serif"/>
      <family val="2"/>
    </font>
    <font>
      <sz val="10"/>
      <name val="MS Sans Serif"/>
      <family val="2"/>
    </font>
  </fonts>
  <fills count="9">
    <fill>
      <patternFill patternType="none"/>
    </fill>
    <fill>
      <patternFill patternType="gray125"/>
    </fill>
    <fill>
      <patternFill patternType="solid">
        <fgColor indexed="41"/>
        <bgColor indexed="64"/>
      </patternFill>
    </fill>
    <fill>
      <patternFill patternType="solid">
        <fgColor indexed="8"/>
        <bgColor indexed="64"/>
      </patternFill>
    </fill>
    <fill>
      <patternFill patternType="solid">
        <fgColor indexed="47"/>
        <bgColor indexed="64"/>
      </patternFill>
    </fill>
    <fill>
      <patternFill patternType="solid">
        <fgColor indexed="13"/>
        <bgColor indexed="64"/>
      </patternFill>
    </fill>
    <fill>
      <patternFill patternType="solid">
        <fgColor indexed="46"/>
        <bgColor indexed="64"/>
      </patternFill>
    </fill>
    <fill>
      <patternFill patternType="solid">
        <fgColor indexed="36"/>
        <bgColor indexed="64"/>
      </patternFill>
    </fill>
    <fill>
      <patternFill patternType="solid">
        <fgColor rgb="FFFFFF00"/>
        <bgColor indexed="64"/>
      </patternFill>
    </fill>
  </fills>
  <borders count="25">
    <border>
      <left/>
      <right/>
      <top/>
      <bottom/>
      <diagonal/>
    </border>
    <border>
      <left/>
      <right style="double">
        <color indexed="62"/>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double">
        <color indexed="62"/>
      </left>
      <right/>
      <top style="double">
        <color indexed="62"/>
      </top>
      <bottom/>
      <diagonal/>
    </border>
    <border>
      <left style="medium">
        <color indexed="62"/>
      </left>
      <right style="medium">
        <color indexed="62"/>
      </right>
      <top style="double">
        <color indexed="62"/>
      </top>
      <bottom/>
      <diagonal/>
    </border>
    <border>
      <left style="medium">
        <color indexed="62"/>
      </left>
      <right style="double">
        <color indexed="62"/>
      </right>
      <top style="double">
        <color indexed="62"/>
      </top>
      <bottom style="double">
        <color indexed="62"/>
      </bottom>
      <diagonal/>
    </border>
    <border>
      <left/>
      <right style="thin">
        <color indexed="64"/>
      </right>
      <top style="double">
        <color indexed="62"/>
      </top>
      <bottom style="double">
        <color indexed="62"/>
      </bottom>
      <diagonal/>
    </border>
    <border>
      <left style="thin">
        <color indexed="64"/>
      </left>
      <right/>
      <top style="double">
        <color indexed="62"/>
      </top>
      <bottom style="double">
        <color indexed="62"/>
      </bottom>
      <diagonal/>
    </border>
    <border>
      <left style="medium">
        <color indexed="62"/>
      </left>
      <right style="medium">
        <color indexed="62"/>
      </right>
      <top style="double">
        <color indexed="62"/>
      </top>
      <bottom style="double">
        <color indexed="62"/>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2"/>
      </left>
      <right style="medium">
        <color indexed="62"/>
      </right>
      <top/>
      <bottom style="thin">
        <color indexed="64"/>
      </bottom>
      <diagonal/>
    </border>
    <border>
      <left/>
      <right style="double">
        <color indexed="62"/>
      </right>
      <top style="double">
        <color indexed="62"/>
      </top>
      <bottom style="double">
        <color indexed="62"/>
      </bottom>
      <diagonal/>
    </border>
    <border>
      <left style="double">
        <color indexed="62"/>
      </left>
      <right style="dashed">
        <color indexed="62"/>
      </right>
      <top style="double">
        <color indexed="62"/>
      </top>
      <bottom style="double">
        <color indexed="62"/>
      </bottom>
      <diagonal/>
    </border>
    <border>
      <left style="dashed">
        <color indexed="62"/>
      </left>
      <right style="dashed">
        <color indexed="62"/>
      </right>
      <top style="double">
        <color indexed="62"/>
      </top>
      <bottom style="double">
        <color indexed="62"/>
      </bottom>
      <diagonal/>
    </border>
    <border>
      <left/>
      <right/>
      <top style="double">
        <color indexed="62"/>
      </top>
      <bottom style="double">
        <color indexed="62"/>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3">
    <xf numFmtId="0" fontId="0" fillId="0" borderId="0"/>
    <xf numFmtId="0" fontId="10" fillId="0" borderId="0"/>
    <xf numFmtId="9" fontId="15" fillId="0" borderId="0" applyFont="0" applyFill="0" applyBorder="0" applyAlignment="0" applyProtection="0"/>
  </cellStyleXfs>
  <cellXfs count="78">
    <xf numFmtId="0" fontId="0" fillId="0" borderId="0" xfId="0"/>
    <xf numFmtId="0" fontId="3" fillId="0" borderId="0" xfId="0" applyFont="1"/>
    <xf numFmtId="0" fontId="2" fillId="2" borderId="1" xfId="0" applyFont="1" applyFill="1" applyBorder="1" applyAlignment="1">
      <alignment horizontal="center"/>
    </xf>
    <xf numFmtId="0" fontId="3" fillId="0" borderId="2" xfId="0" quotePrefix="1" applyNumberFormat="1" applyFont="1" applyBorder="1"/>
    <xf numFmtId="0" fontId="3" fillId="0" borderId="3" xfId="0" quotePrefix="1" applyNumberFormat="1" applyFont="1" applyBorder="1"/>
    <xf numFmtId="0" fontId="3" fillId="0" borderId="3" xfId="0" quotePrefix="1" applyNumberFormat="1" applyFont="1" applyFill="1" applyBorder="1"/>
    <xf numFmtId="0" fontId="0" fillId="0" borderId="0" xfId="0" applyFill="1"/>
    <xf numFmtId="0" fontId="0" fillId="0" borderId="4" xfId="0" applyBorder="1"/>
    <xf numFmtId="0" fontId="3" fillId="0" borderId="4" xfId="0" applyFont="1" applyBorder="1"/>
    <xf numFmtId="164" fontId="3" fillId="0" borderId="4" xfId="0" applyNumberFormat="1" applyFont="1" applyBorder="1" applyAlignment="1">
      <alignment horizontal="center"/>
    </xf>
    <xf numFmtId="0" fontId="3" fillId="0" borderId="5" xfId="0" quotePrefix="1" applyNumberFormat="1" applyFont="1" applyFill="1" applyBorder="1"/>
    <xf numFmtId="164" fontId="3" fillId="0" borderId="6" xfId="0" quotePrefix="1" applyNumberFormat="1" applyFont="1" applyBorder="1" applyAlignment="1">
      <alignment horizontal="center"/>
    </xf>
    <xf numFmtId="164" fontId="3" fillId="0" borderId="7" xfId="0" quotePrefix="1" applyNumberFormat="1" applyFont="1" applyBorder="1" applyAlignment="1">
      <alignment horizontal="center"/>
    </xf>
    <xf numFmtId="164" fontId="3" fillId="0" borderId="7" xfId="0" quotePrefix="1" applyNumberFormat="1" applyFont="1" applyFill="1" applyBorder="1" applyAlignment="1">
      <alignment horizontal="center"/>
    </xf>
    <xf numFmtId="164" fontId="3" fillId="0" borderId="8" xfId="0" quotePrefix="1" applyNumberFormat="1" applyFont="1" applyFill="1" applyBorder="1" applyAlignment="1">
      <alignment horizontal="center"/>
    </xf>
    <xf numFmtId="0" fontId="3" fillId="0" borderId="2" xfId="0" applyFont="1" applyBorder="1" applyAlignment="1">
      <alignment horizontal="center"/>
    </xf>
    <xf numFmtId="0" fontId="3" fillId="0" borderId="4" xfId="0" applyFont="1" applyFill="1" applyBorder="1"/>
    <xf numFmtId="0" fontId="7" fillId="0" borderId="0" xfId="0" applyFont="1"/>
    <xf numFmtId="0" fontId="1" fillId="0" borderId="0" xfId="0" applyFont="1"/>
    <xf numFmtId="0" fontId="8" fillId="0" borderId="0" xfId="0" applyFont="1"/>
    <xf numFmtId="164" fontId="7" fillId="0" borderId="0" xfId="0" applyNumberFormat="1" applyFont="1"/>
    <xf numFmtId="0" fontId="6" fillId="4" borderId="9" xfId="0" applyNumberFormat="1" applyFont="1" applyFill="1" applyBorder="1"/>
    <xf numFmtId="0" fontId="6" fillId="5" borderId="10" xfId="0" applyNumberFormat="1" applyFont="1" applyFill="1" applyBorder="1"/>
    <xf numFmtId="0" fontId="9" fillId="5" borderId="10" xfId="0" applyNumberFormat="1" applyFont="1" applyFill="1" applyBorder="1"/>
    <xf numFmtId="0" fontId="6" fillId="2" borderId="11" xfId="0" applyNumberFormat="1" applyFont="1" applyFill="1" applyBorder="1" applyAlignment="1">
      <alignment horizontal="center"/>
    </xf>
    <xf numFmtId="0" fontId="6" fillId="6" borderId="12" xfId="0" applyNumberFormat="1" applyFont="1" applyFill="1" applyBorder="1" applyAlignment="1">
      <alignment horizontal="center"/>
    </xf>
    <xf numFmtId="0" fontId="6" fillId="6" borderId="13" xfId="0" applyNumberFormat="1" applyFont="1" applyFill="1" applyBorder="1" applyAlignment="1">
      <alignment horizontal="center"/>
    </xf>
    <xf numFmtId="0" fontId="6" fillId="6" borderId="14" xfId="0" applyNumberFormat="1" applyFont="1" applyFill="1" applyBorder="1" applyAlignment="1">
      <alignment horizontal="center"/>
    </xf>
    <xf numFmtId="0" fontId="2" fillId="2" borderId="15" xfId="0" applyFont="1" applyFill="1" applyBorder="1" applyAlignment="1">
      <alignment horizontal="center"/>
    </xf>
    <xf numFmtId="0" fontId="3" fillId="0" borderId="4" xfId="1" applyFont="1" applyFill="1" applyBorder="1"/>
    <xf numFmtId="164" fontId="3" fillId="0" borderId="4" xfId="1" applyNumberFormat="1" applyFont="1" applyFill="1" applyBorder="1" applyAlignment="1">
      <alignment horizontal="center"/>
    </xf>
    <xf numFmtId="164" fontId="3" fillId="0" borderId="16" xfId="1" applyNumberFormat="1" applyFont="1" applyFill="1" applyBorder="1" applyAlignment="1">
      <alignment horizontal="center"/>
    </xf>
    <xf numFmtId="1" fontId="2" fillId="6" borderId="17" xfId="0" applyNumberFormat="1" applyFont="1" applyFill="1" applyBorder="1" applyAlignment="1">
      <alignment horizontal="center"/>
    </xf>
    <xf numFmtId="1" fontId="1" fillId="0" borderId="0" xfId="0" applyNumberFormat="1" applyFont="1"/>
    <xf numFmtId="1" fontId="0" fillId="0" borderId="0" xfId="0" applyNumberFormat="1"/>
    <xf numFmtId="0" fontId="11" fillId="2" borderId="18" xfId="0" applyNumberFormat="1" applyFont="1" applyFill="1" applyBorder="1" applyAlignment="1">
      <alignment horizontal="center"/>
    </xf>
    <xf numFmtId="0" fontId="11" fillId="6" borderId="19" xfId="0" applyNumberFormat="1" applyFont="1" applyFill="1" applyBorder="1" applyAlignment="1">
      <alignment horizontal="center"/>
    </xf>
    <xf numFmtId="0" fontId="11" fillId="6" borderId="20" xfId="0" applyNumberFormat="1" applyFont="1" applyFill="1" applyBorder="1" applyAlignment="1">
      <alignment horizontal="center"/>
    </xf>
    <xf numFmtId="0" fontId="11" fillId="6" borderId="21" xfId="0" applyNumberFormat="1" applyFont="1" applyFill="1" applyBorder="1" applyAlignment="1">
      <alignment horizontal="center"/>
    </xf>
    <xf numFmtId="1" fontId="11" fillId="6" borderId="14" xfId="0" applyNumberFormat="1" applyFont="1" applyFill="1" applyBorder="1" applyAlignment="1">
      <alignment horizontal="center"/>
    </xf>
    <xf numFmtId="1" fontId="2" fillId="6" borderId="17" xfId="0" quotePrefix="1" applyNumberFormat="1" applyFont="1" applyFill="1" applyBorder="1" applyAlignment="1">
      <alignment horizontal="center"/>
    </xf>
    <xf numFmtId="0" fontId="7" fillId="7" borderId="0" xfId="0" applyFont="1" applyFill="1"/>
    <xf numFmtId="0" fontId="13" fillId="7" borderId="0" xfId="0" applyFont="1" applyFill="1"/>
    <xf numFmtId="0" fontId="12" fillId="0" borderId="0" xfId="0" applyNumberFormat="1" applyFont="1" applyAlignment="1">
      <alignment vertical="top" wrapText="1"/>
    </xf>
    <xf numFmtId="0" fontId="12"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22" xfId="0" applyNumberFormat="1" applyBorder="1" applyAlignment="1">
      <alignment vertical="top" wrapText="1"/>
    </xf>
    <xf numFmtId="0" fontId="0" fillId="0" borderId="23" xfId="0" applyBorder="1" applyAlignment="1">
      <alignment vertical="top" wrapText="1"/>
    </xf>
    <xf numFmtId="0" fontId="12" fillId="0" borderId="0" xfId="0" applyFont="1" applyAlignment="1">
      <alignment horizontal="center" vertical="top" wrapText="1"/>
    </xf>
    <xf numFmtId="0" fontId="0" fillId="0" borderId="0" xfId="0" applyAlignment="1">
      <alignment horizontal="center" vertical="top" wrapText="1"/>
    </xf>
    <xf numFmtId="0" fontId="12" fillId="0" borderId="0" xfId="0" applyNumberFormat="1" applyFont="1" applyAlignment="1">
      <alignment horizontal="center" vertical="top" wrapText="1"/>
    </xf>
    <xf numFmtId="0" fontId="0" fillId="0" borderId="23" xfId="0" applyBorder="1" applyAlignment="1">
      <alignment horizontal="center" vertical="top" wrapText="1"/>
    </xf>
    <xf numFmtId="0" fontId="0" fillId="0" borderId="24" xfId="0" applyBorder="1" applyAlignment="1">
      <alignment horizontal="center" vertical="top" wrapText="1"/>
    </xf>
    <xf numFmtId="0" fontId="3" fillId="0" borderId="3" xfId="0" applyNumberFormat="1" applyFont="1" applyFill="1" applyBorder="1"/>
    <xf numFmtId="165" fontId="0" fillId="0" borderId="0" xfId="2" applyNumberFormat="1" applyFont="1"/>
    <xf numFmtId="164" fontId="0" fillId="0" borderId="0" xfId="0" applyNumberFormat="1"/>
    <xf numFmtId="0" fontId="3" fillId="0" borderId="4" xfId="0" applyFont="1" applyFill="1" applyBorder="1" applyAlignment="1">
      <alignment horizontal="left"/>
    </xf>
    <xf numFmtId="0" fontId="0" fillId="0" borderId="0" xfId="0" applyAlignment="1">
      <alignment horizontal="center"/>
    </xf>
    <xf numFmtId="0" fontId="16" fillId="0" borderId="0" xfId="0" applyFont="1"/>
    <xf numFmtId="165" fontId="16" fillId="0" borderId="0" xfId="2" applyNumberFormat="1" applyFont="1"/>
    <xf numFmtId="165" fontId="16" fillId="0" borderId="0" xfId="0" applyNumberFormat="1" applyFont="1"/>
    <xf numFmtId="0" fontId="3" fillId="0" borderId="2" xfId="0" applyFont="1" applyBorder="1" applyAlignment="1">
      <alignment horizontal="right"/>
    </xf>
    <xf numFmtId="0" fontId="3" fillId="0" borderId="4" xfId="0" applyFont="1" applyBorder="1" applyAlignment="1">
      <alignment horizontal="left"/>
    </xf>
    <xf numFmtId="0" fontId="3" fillId="0" borderId="4" xfId="1" applyFont="1" applyFill="1" applyBorder="1" applyAlignment="1">
      <alignment horizontal="left"/>
    </xf>
    <xf numFmtId="1" fontId="3" fillId="3" borderId="0" xfId="0" applyNumberFormat="1" applyFont="1" applyFill="1"/>
    <xf numFmtId="1" fontId="17" fillId="0" borderId="0" xfId="0" applyNumberFormat="1" applyFont="1"/>
    <xf numFmtId="0" fontId="17" fillId="0" borderId="0" xfId="0" applyFont="1"/>
    <xf numFmtId="0" fontId="3" fillId="0" borderId="4" xfId="1" applyFont="1" applyFill="1" applyBorder="1" applyAlignment="1">
      <alignment horizontal="right" vertical="center"/>
    </xf>
    <xf numFmtId="1" fontId="2" fillId="2" borderId="15" xfId="0" applyNumberFormat="1" applyFont="1" applyFill="1" applyBorder="1" applyAlignment="1">
      <alignment horizontal="center" vertical="center"/>
    </xf>
    <xf numFmtId="0" fontId="3" fillId="8" borderId="4" xfId="1" applyFont="1" applyFill="1" applyBorder="1"/>
    <xf numFmtId="0" fontId="2" fillId="8" borderId="15" xfId="0" applyFont="1" applyFill="1" applyBorder="1" applyAlignment="1">
      <alignment horizontal="center"/>
    </xf>
    <xf numFmtId="164" fontId="3" fillId="8" borderId="16" xfId="1" applyNumberFormat="1" applyFont="1" applyFill="1" applyBorder="1" applyAlignment="1">
      <alignment horizontal="center"/>
    </xf>
    <xf numFmtId="164" fontId="3" fillId="8" borderId="4" xfId="1" applyNumberFormat="1" applyFont="1" applyFill="1" applyBorder="1" applyAlignment="1">
      <alignment horizontal="center"/>
    </xf>
    <xf numFmtId="0" fontId="3" fillId="8" borderId="2" xfId="0" applyFont="1" applyFill="1" applyBorder="1" applyAlignment="1">
      <alignment horizontal="center"/>
    </xf>
    <xf numFmtId="1" fontId="2" fillId="8" borderId="17" xfId="0" applyNumberFormat="1" applyFont="1" applyFill="1" applyBorder="1" applyAlignment="1">
      <alignment horizontal="center"/>
    </xf>
    <xf numFmtId="0" fontId="5" fillId="5" borderId="0" xfId="0" applyFont="1" applyFill="1" applyAlignment="1">
      <alignment horizontal="center"/>
    </xf>
    <xf numFmtId="0" fontId="4" fillId="5" borderId="0" xfId="0" applyFont="1" applyFill="1" applyAlignment="1">
      <alignment horizontal="center"/>
    </xf>
  </cellXfs>
  <cellStyles count="3">
    <cellStyle name="Normal" xfId="0" builtinId="0"/>
    <cellStyle name="Normal_Sheet3" xfId="1"/>
    <cellStyle name="Percent" xfId="2" builtinId="5"/>
  </cellStyles>
  <dxfs count="14">
    <dxf>
      <font>
        <color theme="1"/>
      </font>
    </dxf>
    <dxf>
      <fill>
        <patternFill>
          <bgColor rgb="FFCCFFFF"/>
        </patternFill>
      </fill>
    </dxf>
    <dxf>
      <fill>
        <patternFill>
          <bgColor theme="4" tint="0.3999450666829432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8" tint="0.79998168889431442"/>
        </patternFill>
      </fill>
    </dxf>
    <dxf>
      <font>
        <condense val="0"/>
        <extend val="0"/>
        <color rgb="FF9C0006"/>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bgColor rgb="FFFF0000"/>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470"/>
  <sheetViews>
    <sheetView tabSelected="1" workbookViewId="0">
      <selection activeCell="L8" sqref="L8"/>
    </sheetView>
  </sheetViews>
  <sheetFormatPr defaultRowHeight="12.75" x14ac:dyDescent="0.2"/>
  <cols>
    <col min="1" max="1" width="9.140625" style="6"/>
    <col min="2" max="2" width="19.140625" customWidth="1"/>
    <col min="3" max="3" width="6.42578125" customWidth="1"/>
    <col min="4" max="5" width="6.5703125" customWidth="1"/>
    <col min="6" max="7" width="6.7109375" customWidth="1"/>
    <col min="8" max="8" width="7.42578125" style="34" customWidth="1"/>
    <col min="9" max="9" width="3.28515625" customWidth="1"/>
    <col min="10" max="10" width="6.42578125" customWidth="1"/>
    <col min="11" max="11" width="7.85546875" style="6" customWidth="1"/>
    <col min="12" max="12" width="18" bestFit="1" customWidth="1"/>
    <col min="13" max="13" width="8.85546875" customWidth="1"/>
    <col min="14" max="14" width="8.28515625" customWidth="1"/>
    <col min="15" max="15" width="5.42578125" customWidth="1"/>
    <col min="16" max="16" width="8.42578125" bestFit="1" customWidth="1"/>
    <col min="17" max="17" width="4.140625" customWidth="1"/>
  </cols>
  <sheetData>
    <row r="1" spans="1:29" ht="23.25" x14ac:dyDescent="0.35">
      <c r="A1" s="76" t="s">
        <v>30</v>
      </c>
      <c r="B1" s="77"/>
      <c r="C1" s="77"/>
      <c r="D1" s="77"/>
      <c r="E1" s="77"/>
      <c r="F1" s="77"/>
      <c r="G1" s="77"/>
      <c r="H1" s="77"/>
      <c r="I1" s="77"/>
      <c r="J1" s="77"/>
      <c r="K1" s="77"/>
      <c r="L1" s="77"/>
      <c r="M1" s="77"/>
      <c r="N1" s="77"/>
      <c r="O1" s="77"/>
    </row>
    <row r="3" spans="1:29" x14ac:dyDescent="0.2">
      <c r="A3" s="6" t="s">
        <v>7</v>
      </c>
      <c r="N3" s="58"/>
    </row>
    <row r="4" spans="1:29" ht="13.5" thickBot="1" x14ac:dyDescent="0.25">
      <c r="A4" s="42" t="s">
        <v>7</v>
      </c>
      <c r="B4" s="41"/>
      <c r="C4" s="17"/>
      <c r="D4" s="18"/>
      <c r="E4" s="18"/>
      <c r="F4" s="18"/>
      <c r="G4" s="18"/>
      <c r="H4" s="33"/>
      <c r="I4" s="17"/>
      <c r="J4" s="18"/>
    </row>
    <row r="5" spans="1:29" ht="14.25" thickTop="1" thickBot="1" x14ac:dyDescent="0.25">
      <c r="A5" s="21" t="s">
        <v>1</v>
      </c>
      <c r="B5" s="22" t="s">
        <v>0</v>
      </c>
      <c r="C5" s="35" t="s">
        <v>5</v>
      </c>
      <c r="D5" s="36" t="s">
        <v>4</v>
      </c>
      <c r="E5" s="37" t="s">
        <v>15</v>
      </c>
      <c r="F5" s="37" t="s">
        <v>6</v>
      </c>
      <c r="G5" s="38" t="s">
        <v>3</v>
      </c>
      <c r="H5" s="39" t="s">
        <v>2</v>
      </c>
      <c r="I5" s="17"/>
      <c r="J5" s="18"/>
    </row>
    <row r="6" spans="1:29" ht="13.5" thickTop="1" x14ac:dyDescent="0.2">
      <c r="A6" s="29">
        <v>100083</v>
      </c>
      <c r="B6" s="29" t="s">
        <v>81</v>
      </c>
      <c r="C6" s="28">
        <f t="shared" ref="C6:C150" si="0">IF(H6&lt;50,5,IF(H6&lt;60,6,IF(H6&lt;70,7,IF(H6&lt;80,8,IF(H6&lt;90,9,10)))))</f>
        <v>5</v>
      </c>
      <c r="D6" s="31">
        <v>17.899999999999999</v>
      </c>
      <c r="E6" s="30">
        <v>0</v>
      </c>
      <c r="F6" s="30">
        <v>12.537152121048365</v>
      </c>
      <c r="G6" s="15">
        <v>10</v>
      </c>
      <c r="H6" s="32">
        <f>ROUNDUP(SUM(D6:G6),0)</f>
        <v>41</v>
      </c>
      <c r="I6" s="65">
        <f>IF(J6=".","",H6)</f>
        <v>41</v>
      </c>
      <c r="M6" s="56"/>
      <c r="AB6" s="34">
        <v>47</v>
      </c>
      <c r="AC6">
        <v>50</v>
      </c>
    </row>
    <row r="7" spans="1:29" x14ac:dyDescent="0.2">
      <c r="A7" s="29">
        <v>110623</v>
      </c>
      <c r="B7" s="29" t="s">
        <v>162</v>
      </c>
      <c r="C7" s="28">
        <f t="shared" si="0"/>
        <v>6</v>
      </c>
      <c r="D7" s="31">
        <v>14.297453838114041</v>
      </c>
      <c r="E7" s="30">
        <v>19.5</v>
      </c>
      <c r="F7" s="30">
        <v>19.451250000000002</v>
      </c>
      <c r="G7" s="15"/>
      <c r="H7" s="32">
        <f t="shared" ref="H7:H101" si="1">ROUNDUP(SUM(D7:G7),0)</f>
        <v>54</v>
      </c>
      <c r="I7" s="65">
        <f t="shared" ref="I7:I70" si="2">IF(J7=".","",H7)</f>
        <v>54</v>
      </c>
      <c r="M7" s="56"/>
      <c r="N7" s="56"/>
    </row>
    <row r="8" spans="1:29" x14ac:dyDescent="0.2">
      <c r="A8" s="29">
        <v>120035</v>
      </c>
      <c r="B8" s="29" t="s">
        <v>163</v>
      </c>
      <c r="C8" s="28">
        <f t="shared" si="0"/>
        <v>6</v>
      </c>
      <c r="D8" s="31">
        <v>15.962221286726281</v>
      </c>
      <c r="E8" s="30">
        <v>17.5</v>
      </c>
      <c r="F8" s="30">
        <v>11.596865711969738</v>
      </c>
      <c r="G8" s="15">
        <v>10</v>
      </c>
      <c r="H8" s="32">
        <f t="shared" si="1"/>
        <v>56</v>
      </c>
      <c r="I8" s="65">
        <f t="shared" si="2"/>
        <v>56</v>
      </c>
      <c r="M8" s="56"/>
      <c r="N8" s="56"/>
    </row>
    <row r="9" spans="1:29" x14ac:dyDescent="0.2">
      <c r="A9" s="29">
        <v>120078</v>
      </c>
      <c r="B9" s="29" t="s">
        <v>164</v>
      </c>
      <c r="C9" s="28">
        <f t="shared" si="0"/>
        <v>5</v>
      </c>
      <c r="D9" s="31">
        <v>9.3704563929857159</v>
      </c>
      <c r="E9" s="30">
        <v>0</v>
      </c>
      <c r="F9" s="30">
        <v>10.65657930289111</v>
      </c>
      <c r="G9" s="15">
        <v>4</v>
      </c>
      <c r="H9" s="32">
        <f t="shared" si="1"/>
        <v>25</v>
      </c>
      <c r="I9" s="65">
        <f t="shared" si="2"/>
        <v>25</v>
      </c>
      <c r="M9" s="56"/>
      <c r="N9" s="56"/>
    </row>
    <row r="10" spans="1:29" x14ac:dyDescent="0.2">
      <c r="A10" s="29">
        <v>120118</v>
      </c>
      <c r="B10" s="29" t="s">
        <v>165</v>
      </c>
      <c r="C10" s="28">
        <f t="shared" si="0"/>
        <v>9</v>
      </c>
      <c r="D10" s="31">
        <v>16.525301939379865</v>
      </c>
      <c r="E10" s="30">
        <v>20</v>
      </c>
      <c r="F10" s="30">
        <v>16.458750000000002</v>
      </c>
      <c r="G10" s="15">
        <v>34</v>
      </c>
      <c r="H10" s="32">
        <f t="shared" si="1"/>
        <v>87</v>
      </c>
      <c r="I10" s="65">
        <f t="shared" si="2"/>
        <v>87</v>
      </c>
      <c r="M10" s="56"/>
      <c r="N10" s="56"/>
    </row>
    <row r="11" spans="1:29" x14ac:dyDescent="0.2">
      <c r="A11" s="29">
        <v>120192</v>
      </c>
      <c r="B11" s="29" t="s">
        <v>166</v>
      </c>
      <c r="C11" s="28">
        <f t="shared" si="0"/>
        <v>5</v>
      </c>
      <c r="D11" s="31">
        <v>15.132896876088726</v>
      </c>
      <c r="E11" s="30">
        <v>2.5</v>
      </c>
      <c r="F11" s="30">
        <v>18.805728181572547</v>
      </c>
      <c r="G11" s="15">
        <v>8</v>
      </c>
      <c r="H11" s="32">
        <f t="shared" si="1"/>
        <v>45</v>
      </c>
      <c r="I11" s="65">
        <f t="shared" si="2"/>
        <v>45</v>
      </c>
      <c r="M11" s="56"/>
      <c r="N11" s="56"/>
    </row>
    <row r="12" spans="1:29" x14ac:dyDescent="0.2">
      <c r="A12" s="29">
        <v>120213</v>
      </c>
      <c r="B12" s="29" t="s">
        <v>167</v>
      </c>
      <c r="C12" s="28">
        <f t="shared" si="0"/>
        <v>8</v>
      </c>
      <c r="D12" s="31">
        <v>13</v>
      </c>
      <c r="E12" s="30">
        <v>8</v>
      </c>
      <c r="F12" s="30">
        <v>15.261750000000001</v>
      </c>
      <c r="G12" s="15">
        <v>33</v>
      </c>
      <c r="H12" s="32">
        <f t="shared" si="1"/>
        <v>70</v>
      </c>
      <c r="I12" s="65">
        <f t="shared" si="2"/>
        <v>70</v>
      </c>
      <c r="M12" s="56"/>
      <c r="N12" s="56"/>
    </row>
    <row r="13" spans="1:29" x14ac:dyDescent="0.2">
      <c r="A13" s="29">
        <v>120232</v>
      </c>
      <c r="B13" s="29" t="s">
        <v>168</v>
      </c>
      <c r="C13" s="28">
        <f t="shared" si="0"/>
        <v>5</v>
      </c>
      <c r="D13" s="31">
        <v>9.315388746951573</v>
      </c>
      <c r="E13" s="30">
        <v>5</v>
      </c>
      <c r="F13" s="30">
        <v>13.477438530126992</v>
      </c>
      <c r="G13" s="15">
        <v>14</v>
      </c>
      <c r="H13" s="32">
        <f t="shared" si="1"/>
        <v>42</v>
      </c>
      <c r="I13" s="65">
        <f t="shared" si="2"/>
        <v>42</v>
      </c>
      <c r="M13" s="56"/>
      <c r="N13" s="56"/>
    </row>
    <row r="14" spans="1:29" x14ac:dyDescent="0.2">
      <c r="A14" s="29">
        <v>120260</v>
      </c>
      <c r="B14" s="29" t="s">
        <v>169</v>
      </c>
      <c r="C14" s="28">
        <f t="shared" si="0"/>
        <v>6</v>
      </c>
      <c r="D14" s="31">
        <v>13.535434328184881</v>
      </c>
      <c r="E14" s="30">
        <v>5</v>
      </c>
      <c r="F14" s="30">
        <v>14.06475</v>
      </c>
      <c r="G14" s="15">
        <v>22</v>
      </c>
      <c r="H14" s="32">
        <f t="shared" si="1"/>
        <v>55</v>
      </c>
      <c r="I14" s="65">
        <f t="shared" si="2"/>
        <v>55</v>
      </c>
      <c r="M14" s="56"/>
      <c r="N14" s="56"/>
    </row>
    <row r="15" spans="1:29" x14ac:dyDescent="0.2">
      <c r="A15" s="29">
        <v>120294</v>
      </c>
      <c r="B15" s="29" t="s">
        <v>170</v>
      </c>
      <c r="C15" s="28">
        <f t="shared" si="0"/>
        <v>5</v>
      </c>
      <c r="D15" s="31">
        <v>12.51</v>
      </c>
      <c r="E15" s="30">
        <v>6</v>
      </c>
      <c r="F15" s="30">
        <v>14.731153742231829</v>
      </c>
      <c r="G15" s="15">
        <v>6</v>
      </c>
      <c r="H15" s="32">
        <f t="shared" si="1"/>
        <v>40</v>
      </c>
      <c r="I15" s="65">
        <f t="shared" si="2"/>
        <v>40</v>
      </c>
      <c r="M15" s="56"/>
      <c r="N15" s="56"/>
    </row>
    <row r="16" spans="1:29" x14ac:dyDescent="0.2">
      <c r="A16" s="29">
        <v>120408</v>
      </c>
      <c r="B16" s="29" t="s">
        <v>171</v>
      </c>
      <c r="C16" s="28">
        <f t="shared" si="0"/>
        <v>5</v>
      </c>
      <c r="D16" s="31">
        <v>13.771084949483219</v>
      </c>
      <c r="E16" s="30">
        <v>5</v>
      </c>
      <c r="F16" s="30">
        <v>12.5685</v>
      </c>
      <c r="G16" s="15"/>
      <c r="H16" s="32">
        <f t="shared" si="1"/>
        <v>32</v>
      </c>
      <c r="I16" s="65">
        <f t="shared" si="2"/>
        <v>32</v>
      </c>
      <c r="M16" s="56"/>
      <c r="N16" s="56"/>
    </row>
    <row r="17" spans="1:14" x14ac:dyDescent="0.2">
      <c r="A17" s="29">
        <v>120511</v>
      </c>
      <c r="B17" s="29" t="s">
        <v>172</v>
      </c>
      <c r="C17" s="28">
        <f t="shared" si="0"/>
        <v>5</v>
      </c>
      <c r="D17" s="31">
        <v>12.372561258854955</v>
      </c>
      <c r="E17" s="30">
        <v>3</v>
      </c>
      <c r="F17" s="30">
        <v>10.970008105917319</v>
      </c>
      <c r="G17" s="15">
        <v>12</v>
      </c>
      <c r="H17" s="32">
        <f t="shared" si="1"/>
        <v>39</v>
      </c>
      <c r="I17" s="65">
        <f t="shared" si="2"/>
        <v>39</v>
      </c>
      <c r="M17" s="56"/>
      <c r="N17" s="56"/>
    </row>
    <row r="18" spans="1:14" x14ac:dyDescent="0.2">
      <c r="A18" s="29">
        <v>120575</v>
      </c>
      <c r="B18" s="29" t="s">
        <v>173</v>
      </c>
      <c r="C18" s="28">
        <f t="shared" si="0"/>
        <v>6</v>
      </c>
      <c r="D18" s="31">
        <v>13.728254558123332</v>
      </c>
      <c r="E18" s="30">
        <v>5</v>
      </c>
      <c r="F18" s="30">
        <v>10.773</v>
      </c>
      <c r="G18" s="15">
        <v>22</v>
      </c>
      <c r="H18" s="32">
        <f t="shared" si="1"/>
        <v>52</v>
      </c>
      <c r="I18" s="65">
        <f t="shared" si="2"/>
        <v>52</v>
      </c>
      <c r="M18" s="56"/>
      <c r="N18" s="56"/>
    </row>
    <row r="19" spans="1:14" x14ac:dyDescent="0.2">
      <c r="A19" s="29">
        <v>120633</v>
      </c>
      <c r="B19" s="29" t="s">
        <v>174</v>
      </c>
      <c r="C19" s="28">
        <f t="shared" si="0"/>
        <v>5</v>
      </c>
      <c r="D19" s="31">
        <v>9.0797381256532361</v>
      </c>
      <c r="E19" s="30">
        <v>5</v>
      </c>
      <c r="F19" s="30">
        <v>11.910294514995947</v>
      </c>
      <c r="G19" s="15">
        <v>18</v>
      </c>
      <c r="H19" s="32">
        <f t="shared" si="1"/>
        <v>44</v>
      </c>
      <c r="I19" s="65">
        <f t="shared" si="2"/>
        <v>44</v>
      </c>
      <c r="M19" s="56"/>
      <c r="N19" s="56"/>
    </row>
    <row r="20" spans="1:14" x14ac:dyDescent="0.2">
      <c r="A20" s="29">
        <v>120658</v>
      </c>
      <c r="B20" s="29" t="s">
        <v>175</v>
      </c>
      <c r="C20" s="28">
        <f t="shared" si="0"/>
        <v>5</v>
      </c>
      <c r="D20" s="31">
        <v>8.5533692370224141</v>
      </c>
      <c r="E20" s="30">
        <v>10</v>
      </c>
      <c r="F20" s="30">
        <v>10.970008105917319</v>
      </c>
      <c r="G20" s="15">
        <v>16</v>
      </c>
      <c r="H20" s="32">
        <f t="shared" si="1"/>
        <v>46</v>
      </c>
      <c r="I20" s="65">
        <f t="shared" si="2"/>
        <v>46</v>
      </c>
      <c r="M20" s="56"/>
      <c r="N20" s="56"/>
    </row>
    <row r="21" spans="1:14" x14ac:dyDescent="0.2">
      <c r="A21" s="29">
        <v>120702</v>
      </c>
      <c r="B21" s="29" t="s">
        <v>176</v>
      </c>
      <c r="C21" s="28">
        <f t="shared" si="0"/>
        <v>6</v>
      </c>
      <c r="D21" s="31">
        <v>10.466024561607247</v>
      </c>
      <c r="E21" s="30">
        <v>11.5</v>
      </c>
      <c r="F21" s="30">
        <v>17.552012969467711</v>
      </c>
      <c r="G21" s="15">
        <v>18</v>
      </c>
      <c r="H21" s="32">
        <f t="shared" si="1"/>
        <v>58</v>
      </c>
      <c r="I21" s="65">
        <f t="shared" si="2"/>
        <v>58</v>
      </c>
      <c r="M21" s="56"/>
      <c r="N21" s="56"/>
    </row>
    <row r="22" spans="1:14" x14ac:dyDescent="0.2">
      <c r="A22" s="29">
        <v>120711</v>
      </c>
      <c r="B22" s="29" t="s">
        <v>177</v>
      </c>
      <c r="C22" s="28">
        <f t="shared" si="0"/>
        <v>5</v>
      </c>
      <c r="D22" s="31">
        <v>11.506525084194635</v>
      </c>
      <c r="E22" s="30">
        <v>2.5</v>
      </c>
      <c r="F22" s="30">
        <v>11.596865711969738</v>
      </c>
      <c r="G22" s="15">
        <v>12</v>
      </c>
      <c r="H22" s="32">
        <f t="shared" si="1"/>
        <v>38</v>
      </c>
      <c r="I22" s="65">
        <f t="shared" si="2"/>
        <v>38</v>
      </c>
      <c r="M22" s="56"/>
      <c r="N22" s="56"/>
    </row>
    <row r="23" spans="1:14" x14ac:dyDescent="0.2">
      <c r="A23" s="29">
        <v>120739</v>
      </c>
      <c r="B23" s="29" t="s">
        <v>178</v>
      </c>
      <c r="C23" s="28">
        <f t="shared" si="0"/>
        <v>8</v>
      </c>
      <c r="D23" s="31">
        <v>16.49470880269423</v>
      </c>
      <c r="E23" s="30">
        <v>12</v>
      </c>
      <c r="F23" s="30">
        <v>17.552012969467711</v>
      </c>
      <c r="G23" s="15">
        <v>29</v>
      </c>
      <c r="H23" s="32">
        <f t="shared" si="1"/>
        <v>76</v>
      </c>
      <c r="I23" s="65">
        <f t="shared" si="2"/>
        <v>76</v>
      </c>
      <c r="M23" s="56"/>
      <c r="N23" s="56"/>
    </row>
    <row r="24" spans="1:14" x14ac:dyDescent="0.2">
      <c r="A24" s="29">
        <v>120767</v>
      </c>
      <c r="B24" s="29" t="s">
        <v>179</v>
      </c>
      <c r="C24" s="28">
        <f t="shared" si="0"/>
        <v>5</v>
      </c>
      <c r="D24" s="31">
        <v>11.821717860875625</v>
      </c>
      <c r="E24" s="30">
        <v>2.5</v>
      </c>
      <c r="F24" s="30">
        <v>10.343150499864901</v>
      </c>
      <c r="G24" s="15">
        <v>12</v>
      </c>
      <c r="H24" s="32">
        <f t="shared" si="1"/>
        <v>37</v>
      </c>
      <c r="I24" s="65">
        <f t="shared" si="2"/>
        <v>37</v>
      </c>
      <c r="M24" s="56"/>
      <c r="N24" s="56"/>
    </row>
    <row r="25" spans="1:14" x14ac:dyDescent="0.2">
      <c r="A25" s="29">
        <v>120911</v>
      </c>
      <c r="B25" s="29" t="s">
        <v>180</v>
      </c>
      <c r="C25" s="28">
        <f t="shared" si="0"/>
        <v>7</v>
      </c>
      <c r="D25" s="31">
        <v>9.7200000000000006</v>
      </c>
      <c r="E25" s="30">
        <v>11</v>
      </c>
      <c r="F25" s="30">
        <v>13.790867333153201</v>
      </c>
      <c r="G25" s="15">
        <v>25</v>
      </c>
      <c r="H25" s="32">
        <f t="shared" si="1"/>
        <v>60</v>
      </c>
      <c r="I25" s="65">
        <f t="shared" si="2"/>
        <v>60</v>
      </c>
      <c r="M25" s="56"/>
      <c r="N25" s="56"/>
    </row>
    <row r="26" spans="1:14" x14ac:dyDescent="0.2">
      <c r="A26" s="29">
        <v>121027</v>
      </c>
      <c r="B26" s="29" t="s">
        <v>181</v>
      </c>
      <c r="C26" s="28">
        <f t="shared" si="0"/>
        <v>5</v>
      </c>
      <c r="D26" s="31">
        <v>11.029105214260831</v>
      </c>
      <c r="E26" s="30">
        <v>2.5</v>
      </c>
      <c r="F26" s="30">
        <v>10.473750000000001</v>
      </c>
      <c r="G26" s="15"/>
      <c r="H26" s="32">
        <f t="shared" si="1"/>
        <v>25</v>
      </c>
      <c r="I26" s="65">
        <f t="shared" si="2"/>
        <v>25</v>
      </c>
      <c r="M26" s="56"/>
      <c r="N26" s="56"/>
    </row>
    <row r="27" spans="1:14" x14ac:dyDescent="0.2">
      <c r="A27" s="29">
        <v>121089</v>
      </c>
      <c r="B27" s="29" t="s">
        <v>182</v>
      </c>
      <c r="C27" s="28">
        <f t="shared" si="0"/>
        <v>7</v>
      </c>
      <c r="D27" s="31">
        <v>14.86</v>
      </c>
      <c r="E27" s="30">
        <v>11.5</v>
      </c>
      <c r="F27" s="30">
        <v>10.029721696838692</v>
      </c>
      <c r="G27" s="15">
        <v>24</v>
      </c>
      <c r="H27" s="32">
        <f t="shared" si="1"/>
        <v>61</v>
      </c>
      <c r="I27" s="65">
        <f t="shared" si="2"/>
        <v>61</v>
      </c>
      <c r="M27" s="56"/>
      <c r="N27" s="56"/>
    </row>
    <row r="28" spans="1:14" x14ac:dyDescent="0.2">
      <c r="A28" s="29">
        <v>121096</v>
      </c>
      <c r="B28" s="29" t="s">
        <v>183</v>
      </c>
      <c r="C28" s="28">
        <f t="shared" si="0"/>
        <v>6</v>
      </c>
      <c r="D28" s="31">
        <v>10.943444431541053</v>
      </c>
      <c r="E28" s="30">
        <v>7.5</v>
      </c>
      <c r="F28" s="30">
        <v>11.910294514995947</v>
      </c>
      <c r="G28" s="15">
        <v>22</v>
      </c>
      <c r="H28" s="32">
        <f t="shared" si="1"/>
        <v>53</v>
      </c>
      <c r="I28" s="65">
        <f t="shared" si="2"/>
        <v>53</v>
      </c>
      <c r="M28" s="56"/>
      <c r="N28" s="56"/>
    </row>
    <row r="29" spans="1:14" x14ac:dyDescent="0.2">
      <c r="A29" s="29">
        <v>121192</v>
      </c>
      <c r="B29" s="29" t="s">
        <v>184</v>
      </c>
      <c r="C29" s="28">
        <f t="shared" si="0"/>
        <v>5</v>
      </c>
      <c r="D29" s="31">
        <v>10.441550052258741</v>
      </c>
      <c r="E29" s="30">
        <v>9.5</v>
      </c>
      <c r="F29" s="30">
        <v>10.773</v>
      </c>
      <c r="G29" s="15"/>
      <c r="H29" s="32">
        <f t="shared" si="1"/>
        <v>31</v>
      </c>
      <c r="I29" s="65">
        <f t="shared" si="2"/>
        <v>31</v>
      </c>
      <c r="M29" s="56"/>
      <c r="N29" s="56"/>
    </row>
    <row r="30" spans="1:14" x14ac:dyDescent="0.2">
      <c r="A30" s="29">
        <v>121280</v>
      </c>
      <c r="B30" s="29" t="s">
        <v>185</v>
      </c>
      <c r="C30" s="28">
        <f t="shared" si="0"/>
        <v>5</v>
      </c>
      <c r="D30" s="31">
        <v>10.029999999999999</v>
      </c>
      <c r="E30" s="30">
        <v>12.5</v>
      </c>
      <c r="F30" s="30">
        <v>11.910294514995947</v>
      </c>
      <c r="G30" s="15">
        <v>4</v>
      </c>
      <c r="H30" s="32">
        <f t="shared" si="1"/>
        <v>39</v>
      </c>
      <c r="I30" s="65">
        <f t="shared" si="2"/>
        <v>39</v>
      </c>
      <c r="M30" s="56"/>
      <c r="N30" s="56"/>
    </row>
    <row r="31" spans="1:14" x14ac:dyDescent="0.2">
      <c r="A31" s="29">
        <v>121295</v>
      </c>
      <c r="B31" s="29" t="s">
        <v>186</v>
      </c>
      <c r="C31" s="28">
        <f t="shared" si="0"/>
        <v>7</v>
      </c>
      <c r="D31" s="31">
        <v>7.4272079317152482</v>
      </c>
      <c r="E31" s="30">
        <v>8</v>
      </c>
      <c r="F31" s="30">
        <v>15.561</v>
      </c>
      <c r="G31" s="15">
        <v>29</v>
      </c>
      <c r="H31" s="32">
        <f t="shared" si="1"/>
        <v>60</v>
      </c>
      <c r="I31" s="65">
        <f t="shared" si="2"/>
        <v>60</v>
      </c>
      <c r="M31" s="56"/>
      <c r="N31" s="56"/>
    </row>
    <row r="32" spans="1:14" x14ac:dyDescent="0.2">
      <c r="A32" s="29">
        <v>121328</v>
      </c>
      <c r="B32" s="29" t="s">
        <v>187</v>
      </c>
      <c r="C32" s="28">
        <f t="shared" si="0"/>
        <v>7</v>
      </c>
      <c r="D32" s="31">
        <v>7.1854386830797825</v>
      </c>
      <c r="E32" s="30">
        <v>12</v>
      </c>
      <c r="F32" s="30">
        <v>13.164009727100783</v>
      </c>
      <c r="G32" s="15">
        <v>28</v>
      </c>
      <c r="H32" s="32">
        <f t="shared" si="1"/>
        <v>61</v>
      </c>
      <c r="I32" s="65">
        <f t="shared" si="2"/>
        <v>61</v>
      </c>
      <c r="M32" s="56"/>
      <c r="N32" s="56"/>
    </row>
    <row r="33" spans="1:14" x14ac:dyDescent="0.2">
      <c r="A33" s="29">
        <v>121342</v>
      </c>
      <c r="B33" s="29" t="s">
        <v>188</v>
      </c>
      <c r="C33" s="28">
        <f t="shared" si="0"/>
        <v>7</v>
      </c>
      <c r="D33" s="31">
        <v>9.110331262338871</v>
      </c>
      <c r="E33" s="30">
        <v>13.5</v>
      </c>
      <c r="F33" s="30">
        <v>16.458750000000002</v>
      </c>
      <c r="G33" s="15">
        <v>22</v>
      </c>
      <c r="H33" s="32">
        <f t="shared" si="1"/>
        <v>62</v>
      </c>
      <c r="I33" s="65" t="str">
        <f t="shared" si="2"/>
        <v/>
      </c>
      <c r="J33" s="67" t="s">
        <v>510</v>
      </c>
      <c r="M33" s="56"/>
      <c r="N33" s="56"/>
    </row>
    <row r="34" spans="1:14" x14ac:dyDescent="0.2">
      <c r="A34" s="29">
        <v>121343</v>
      </c>
      <c r="B34" s="29" t="s">
        <v>189</v>
      </c>
      <c r="C34" s="28">
        <f t="shared" si="0"/>
        <v>5</v>
      </c>
      <c r="D34" s="31">
        <v>8.31</v>
      </c>
      <c r="E34" s="30">
        <v>6</v>
      </c>
      <c r="F34" s="30">
        <v>14.104296136179411</v>
      </c>
      <c r="G34" s="15">
        <v>16</v>
      </c>
      <c r="H34" s="32">
        <f t="shared" si="1"/>
        <v>45</v>
      </c>
      <c r="I34" s="65">
        <f t="shared" si="2"/>
        <v>45</v>
      </c>
      <c r="M34" s="56"/>
      <c r="N34" s="56"/>
    </row>
    <row r="35" spans="1:14" x14ac:dyDescent="0.2">
      <c r="A35" s="29">
        <v>121419</v>
      </c>
      <c r="B35" s="29" t="s">
        <v>190</v>
      </c>
      <c r="C35" s="28">
        <f t="shared" si="0"/>
        <v>6</v>
      </c>
      <c r="D35" s="31">
        <v>12.057368482173963</v>
      </c>
      <c r="E35" s="30">
        <v>12</v>
      </c>
      <c r="F35" s="30">
        <v>17.86544177249392</v>
      </c>
      <c r="G35" s="15">
        <v>16</v>
      </c>
      <c r="H35" s="32">
        <f t="shared" si="1"/>
        <v>58</v>
      </c>
      <c r="I35" s="65">
        <f t="shared" si="2"/>
        <v>58</v>
      </c>
      <c r="M35" s="56"/>
      <c r="N35" s="56"/>
    </row>
    <row r="36" spans="1:14" x14ac:dyDescent="0.2">
      <c r="A36" s="29">
        <v>130002</v>
      </c>
      <c r="B36" s="29" t="s">
        <v>191</v>
      </c>
      <c r="C36" s="28">
        <f t="shared" si="0"/>
        <v>6</v>
      </c>
      <c r="D36" s="31">
        <v>12.966235048194171</v>
      </c>
      <c r="E36" s="30">
        <v>0</v>
      </c>
      <c r="F36" s="30">
        <v>12.537152121048365</v>
      </c>
      <c r="G36" s="15">
        <v>24</v>
      </c>
      <c r="H36" s="32">
        <f t="shared" si="1"/>
        <v>50</v>
      </c>
      <c r="I36" s="65">
        <f t="shared" si="2"/>
        <v>50</v>
      </c>
      <c r="M36" s="56"/>
      <c r="N36" s="56"/>
    </row>
    <row r="37" spans="1:14" x14ac:dyDescent="0.2">
      <c r="A37" s="29">
        <v>130005</v>
      </c>
      <c r="B37" s="29" t="s">
        <v>192</v>
      </c>
      <c r="C37" s="28">
        <f t="shared" si="0"/>
        <v>7</v>
      </c>
      <c r="D37" s="31">
        <v>10.138594530252004</v>
      </c>
      <c r="E37" s="30">
        <v>0</v>
      </c>
      <c r="F37" s="30">
        <v>15.984868954336665</v>
      </c>
      <c r="G37" s="15">
        <v>33</v>
      </c>
      <c r="H37" s="32">
        <f t="shared" si="1"/>
        <v>60</v>
      </c>
      <c r="I37" s="65">
        <f t="shared" si="2"/>
        <v>60</v>
      </c>
      <c r="M37" s="56"/>
      <c r="N37" s="56"/>
    </row>
    <row r="38" spans="1:14" x14ac:dyDescent="0.2">
      <c r="A38" s="29">
        <v>130012</v>
      </c>
      <c r="B38" s="29" t="s">
        <v>193</v>
      </c>
      <c r="C38" s="28">
        <f t="shared" si="0"/>
        <v>6</v>
      </c>
      <c r="D38" s="31">
        <v>12.094080246196725</v>
      </c>
      <c r="E38" s="30">
        <v>11</v>
      </c>
      <c r="F38" s="30">
        <v>12.223723318022156</v>
      </c>
      <c r="G38" s="15">
        <v>20</v>
      </c>
      <c r="H38" s="32">
        <f t="shared" si="1"/>
        <v>56</v>
      </c>
      <c r="I38" s="65">
        <f t="shared" si="2"/>
        <v>56</v>
      </c>
      <c r="M38" s="56"/>
      <c r="N38" s="56"/>
    </row>
    <row r="39" spans="1:14" x14ac:dyDescent="0.2">
      <c r="A39" s="29">
        <v>130017</v>
      </c>
      <c r="B39" s="29" t="s">
        <v>194</v>
      </c>
      <c r="C39" s="28">
        <f t="shared" si="0"/>
        <v>5</v>
      </c>
      <c r="D39" s="31">
        <v>9.3704563929857159</v>
      </c>
      <c r="E39" s="30">
        <v>0</v>
      </c>
      <c r="F39" s="30">
        <v>14.663250000000001</v>
      </c>
      <c r="G39" s="15">
        <v>16</v>
      </c>
      <c r="H39" s="32">
        <f t="shared" si="1"/>
        <v>41</v>
      </c>
      <c r="I39" s="65">
        <f t="shared" si="2"/>
        <v>41</v>
      </c>
      <c r="M39" s="56"/>
      <c r="N39" s="56"/>
    </row>
    <row r="40" spans="1:14" x14ac:dyDescent="0.2">
      <c r="A40" s="29">
        <v>130019</v>
      </c>
      <c r="B40" s="29" t="s">
        <v>195</v>
      </c>
      <c r="C40" s="28">
        <f t="shared" si="0"/>
        <v>8</v>
      </c>
      <c r="D40" s="31">
        <v>15.714333410753689</v>
      </c>
      <c r="E40" s="30">
        <v>2.5</v>
      </c>
      <c r="F40" s="30">
        <v>20</v>
      </c>
      <c r="G40" s="15">
        <v>31</v>
      </c>
      <c r="H40" s="32">
        <f t="shared" si="1"/>
        <v>70</v>
      </c>
      <c r="I40" s="65">
        <f t="shared" si="2"/>
        <v>70</v>
      </c>
      <c r="M40" s="56"/>
      <c r="N40" s="56"/>
    </row>
    <row r="41" spans="1:14" x14ac:dyDescent="0.2">
      <c r="A41" s="29">
        <v>130022</v>
      </c>
      <c r="B41" s="29" t="s">
        <v>196</v>
      </c>
      <c r="C41" s="28">
        <f t="shared" si="0"/>
        <v>6</v>
      </c>
      <c r="D41" s="31">
        <v>13.232478806178145</v>
      </c>
      <c r="E41" s="30">
        <v>15</v>
      </c>
      <c r="F41" s="30">
        <v>16.298297757362874</v>
      </c>
      <c r="G41" s="15">
        <v>12</v>
      </c>
      <c r="H41" s="32">
        <f t="shared" si="1"/>
        <v>57</v>
      </c>
      <c r="I41" s="65">
        <f t="shared" si="2"/>
        <v>57</v>
      </c>
      <c r="M41" s="56"/>
      <c r="N41" s="56"/>
    </row>
    <row r="42" spans="1:14" x14ac:dyDescent="0.2">
      <c r="A42" s="29">
        <v>130026</v>
      </c>
      <c r="B42" s="29" t="s">
        <v>197</v>
      </c>
      <c r="C42" s="28">
        <f t="shared" si="0"/>
        <v>9</v>
      </c>
      <c r="D42" s="31">
        <v>14.018972825455814</v>
      </c>
      <c r="E42" s="30">
        <v>20</v>
      </c>
      <c r="F42" s="30">
        <v>18.805728181572547</v>
      </c>
      <c r="G42" s="15">
        <v>32</v>
      </c>
      <c r="H42" s="32">
        <f t="shared" si="1"/>
        <v>85</v>
      </c>
      <c r="I42" s="65">
        <f t="shared" si="2"/>
        <v>85</v>
      </c>
      <c r="M42" s="56"/>
      <c r="N42" s="56"/>
    </row>
    <row r="43" spans="1:14" x14ac:dyDescent="0.2">
      <c r="A43" s="29">
        <v>130027</v>
      </c>
      <c r="B43" s="29" t="s">
        <v>198</v>
      </c>
      <c r="C43" s="28">
        <f t="shared" si="0"/>
        <v>6</v>
      </c>
      <c r="D43" s="31">
        <v>13.462010800139357</v>
      </c>
      <c r="E43" s="30">
        <v>13</v>
      </c>
      <c r="F43" s="30">
        <v>10.773</v>
      </c>
      <c r="G43" s="15">
        <v>14</v>
      </c>
      <c r="H43" s="32">
        <f t="shared" si="1"/>
        <v>52</v>
      </c>
      <c r="I43" s="65">
        <f t="shared" si="2"/>
        <v>52</v>
      </c>
      <c r="M43" s="56"/>
      <c r="N43" s="56"/>
    </row>
    <row r="44" spans="1:14" x14ac:dyDescent="0.2">
      <c r="A44" s="29">
        <v>130043</v>
      </c>
      <c r="B44" s="29" t="s">
        <v>199</v>
      </c>
      <c r="C44" s="28">
        <f t="shared" si="0"/>
        <v>6</v>
      </c>
      <c r="D44" s="31">
        <v>14.872771745441877</v>
      </c>
      <c r="E44" s="30">
        <v>10.5</v>
      </c>
      <c r="F44" s="30">
        <v>13.167000000000002</v>
      </c>
      <c r="G44" s="15">
        <v>16</v>
      </c>
      <c r="H44" s="32">
        <f t="shared" si="1"/>
        <v>55</v>
      </c>
      <c r="I44" s="65">
        <f t="shared" si="2"/>
        <v>55</v>
      </c>
      <c r="M44" s="56"/>
      <c r="N44" s="56"/>
    </row>
    <row r="45" spans="1:14" x14ac:dyDescent="0.2">
      <c r="A45" s="29">
        <v>130050</v>
      </c>
      <c r="B45" s="29" t="s">
        <v>200</v>
      </c>
      <c r="C45" s="28">
        <f t="shared" si="0"/>
        <v>5</v>
      </c>
      <c r="D45" s="31">
        <v>12.094080246196725</v>
      </c>
      <c r="E45" s="30">
        <v>15</v>
      </c>
      <c r="F45" s="30">
        <v>10.029721696838692</v>
      </c>
      <c r="G45" s="15"/>
      <c r="H45" s="32">
        <f t="shared" si="1"/>
        <v>38</v>
      </c>
      <c r="I45" s="65">
        <f t="shared" si="2"/>
        <v>38</v>
      </c>
      <c r="M45" s="56"/>
      <c r="N45" s="56"/>
    </row>
    <row r="46" spans="1:14" x14ac:dyDescent="0.2">
      <c r="A46" s="29">
        <v>130054</v>
      </c>
      <c r="B46" s="29" t="s">
        <v>201</v>
      </c>
      <c r="C46" s="28">
        <f t="shared" si="0"/>
        <v>5</v>
      </c>
      <c r="D46" s="31">
        <v>7.4149706770409942</v>
      </c>
      <c r="E46" s="30">
        <v>7.5</v>
      </c>
      <c r="F46" s="30">
        <v>10.65657930289111</v>
      </c>
      <c r="G46" s="15">
        <v>4</v>
      </c>
      <c r="H46" s="32">
        <f t="shared" si="1"/>
        <v>30</v>
      </c>
      <c r="I46" s="65">
        <f t="shared" si="2"/>
        <v>30</v>
      </c>
      <c r="M46" s="56"/>
      <c r="N46" s="56"/>
    </row>
    <row r="47" spans="1:14" x14ac:dyDescent="0.2">
      <c r="A47" s="29">
        <v>130056</v>
      </c>
      <c r="B47" s="29" t="s">
        <v>202</v>
      </c>
      <c r="C47" s="28">
        <f t="shared" si="0"/>
        <v>7</v>
      </c>
      <c r="D47" s="31">
        <v>10.726149692254094</v>
      </c>
      <c r="E47" s="30">
        <v>5</v>
      </c>
      <c r="F47" s="30">
        <v>16.298297757362874</v>
      </c>
      <c r="G47" s="15">
        <v>27</v>
      </c>
      <c r="H47" s="32">
        <f t="shared" si="1"/>
        <v>60</v>
      </c>
      <c r="I47" s="65">
        <f t="shared" si="2"/>
        <v>60</v>
      </c>
      <c r="M47" s="56"/>
      <c r="N47" s="56"/>
    </row>
    <row r="48" spans="1:14" x14ac:dyDescent="0.2">
      <c r="A48" s="16">
        <v>130061</v>
      </c>
      <c r="B48" s="8" t="s">
        <v>203</v>
      </c>
      <c r="C48" s="28">
        <f t="shared" si="0"/>
        <v>9</v>
      </c>
      <c r="D48" s="31">
        <v>17.917707002671005</v>
      </c>
      <c r="E48" s="30">
        <v>14</v>
      </c>
      <c r="F48" s="30">
        <v>18.805728181572547</v>
      </c>
      <c r="G48" s="15">
        <v>32</v>
      </c>
      <c r="H48" s="32">
        <f t="shared" si="1"/>
        <v>83</v>
      </c>
      <c r="I48" s="65">
        <f t="shared" si="2"/>
        <v>83</v>
      </c>
      <c r="M48" s="56"/>
      <c r="N48" s="56"/>
    </row>
    <row r="49" spans="1:14" x14ac:dyDescent="0.2">
      <c r="A49" s="29">
        <v>130063</v>
      </c>
      <c r="B49" s="29" t="s">
        <v>204</v>
      </c>
      <c r="C49" s="28">
        <f t="shared" si="0"/>
        <v>9</v>
      </c>
      <c r="D49" s="31">
        <v>15.992814423411916</v>
      </c>
      <c r="E49" s="30">
        <v>12</v>
      </c>
      <c r="F49" s="30">
        <v>16.758000000000003</v>
      </c>
      <c r="G49" s="15">
        <v>36</v>
      </c>
      <c r="H49" s="32">
        <f t="shared" si="1"/>
        <v>81</v>
      </c>
      <c r="I49" s="65">
        <f t="shared" si="2"/>
        <v>81</v>
      </c>
      <c r="M49" s="56"/>
      <c r="N49" s="56"/>
    </row>
    <row r="50" spans="1:14" x14ac:dyDescent="0.2">
      <c r="A50" s="29">
        <v>130064</v>
      </c>
      <c r="B50" s="29" t="s">
        <v>205</v>
      </c>
      <c r="C50" s="28">
        <f t="shared" si="0"/>
        <v>6</v>
      </c>
      <c r="D50" s="31">
        <v>16.525301939379865</v>
      </c>
      <c r="E50" s="30">
        <v>10</v>
      </c>
      <c r="F50" s="30">
        <v>10.65657930289111</v>
      </c>
      <c r="G50" s="15">
        <v>12</v>
      </c>
      <c r="H50" s="32">
        <f t="shared" si="1"/>
        <v>50</v>
      </c>
      <c r="I50" s="65">
        <f t="shared" si="2"/>
        <v>50</v>
      </c>
      <c r="M50" s="56"/>
      <c r="N50" s="56"/>
    </row>
    <row r="51" spans="1:14" x14ac:dyDescent="0.2">
      <c r="A51" s="16">
        <v>130065</v>
      </c>
      <c r="B51" s="8" t="s">
        <v>206</v>
      </c>
      <c r="C51" s="28">
        <f t="shared" si="0"/>
        <v>5</v>
      </c>
      <c r="D51" s="31">
        <v>10.386482406224596</v>
      </c>
      <c r="E51" s="30">
        <v>8</v>
      </c>
      <c r="F51" s="30">
        <v>12.223723318022156</v>
      </c>
      <c r="G51" s="15">
        <v>12</v>
      </c>
      <c r="H51" s="32">
        <f t="shared" si="1"/>
        <v>43</v>
      </c>
      <c r="I51" s="65">
        <f t="shared" si="2"/>
        <v>43</v>
      </c>
      <c r="M51" s="56"/>
      <c r="N51" s="56"/>
    </row>
    <row r="52" spans="1:14" x14ac:dyDescent="0.2">
      <c r="A52" s="29">
        <v>130067</v>
      </c>
      <c r="B52" s="29" t="s">
        <v>207</v>
      </c>
      <c r="C52" s="28">
        <f t="shared" si="0"/>
        <v>5</v>
      </c>
      <c r="D52" s="31">
        <v>9.8723507722680282</v>
      </c>
      <c r="E52" s="30">
        <v>5</v>
      </c>
      <c r="F52" s="30">
        <v>13.477438530126992</v>
      </c>
      <c r="G52" s="15">
        <v>14</v>
      </c>
      <c r="H52" s="32">
        <f t="shared" si="1"/>
        <v>43</v>
      </c>
      <c r="I52" s="65">
        <f t="shared" si="2"/>
        <v>43</v>
      </c>
      <c r="M52" s="56"/>
      <c r="N52" s="56"/>
    </row>
    <row r="53" spans="1:14" x14ac:dyDescent="0.2">
      <c r="A53" s="29">
        <v>130067</v>
      </c>
      <c r="B53" s="29" t="s">
        <v>208</v>
      </c>
      <c r="C53" s="28">
        <f t="shared" si="0"/>
        <v>5</v>
      </c>
      <c r="D53" s="31">
        <v>9.8723507722680282</v>
      </c>
      <c r="E53" s="30">
        <v>5</v>
      </c>
      <c r="F53" s="30">
        <v>12.867750000000001</v>
      </c>
      <c r="G53" s="15"/>
      <c r="H53" s="32">
        <f t="shared" si="1"/>
        <v>28</v>
      </c>
      <c r="I53" s="65">
        <f t="shared" si="2"/>
        <v>28</v>
      </c>
      <c r="M53" s="56"/>
      <c r="N53" s="56"/>
    </row>
    <row r="54" spans="1:14" x14ac:dyDescent="0.2">
      <c r="A54" s="29">
        <v>130076</v>
      </c>
      <c r="B54" s="29" t="s">
        <v>209</v>
      </c>
      <c r="C54" s="28">
        <f t="shared" si="0"/>
        <v>9</v>
      </c>
      <c r="D54" s="31">
        <v>12.687754035535944</v>
      </c>
      <c r="E54" s="30">
        <v>20</v>
      </c>
      <c r="F54" s="30">
        <v>20</v>
      </c>
      <c r="G54" s="15">
        <v>30</v>
      </c>
      <c r="H54" s="32">
        <f t="shared" si="1"/>
        <v>83</v>
      </c>
      <c r="I54" s="65">
        <f t="shared" si="2"/>
        <v>83</v>
      </c>
      <c r="M54" s="56"/>
      <c r="N54" s="56"/>
    </row>
    <row r="55" spans="1:14" x14ac:dyDescent="0.2">
      <c r="A55" s="29">
        <v>130081</v>
      </c>
      <c r="B55" s="29" t="s">
        <v>210</v>
      </c>
      <c r="C55" s="28">
        <f t="shared" si="0"/>
        <v>8</v>
      </c>
      <c r="D55" s="31">
        <v>8.7523080942979909</v>
      </c>
      <c r="E55" s="30">
        <v>17.5</v>
      </c>
      <c r="F55" s="30">
        <v>15.044582545258038</v>
      </c>
      <c r="G55" s="15">
        <v>28</v>
      </c>
      <c r="H55" s="32">
        <f t="shared" si="1"/>
        <v>70</v>
      </c>
      <c r="I55" s="65">
        <f t="shared" si="2"/>
        <v>70</v>
      </c>
      <c r="M55" s="56"/>
      <c r="N55" s="56"/>
    </row>
    <row r="56" spans="1:14" x14ac:dyDescent="0.2">
      <c r="A56" s="29">
        <v>130086</v>
      </c>
      <c r="B56" s="29" t="s">
        <v>211</v>
      </c>
      <c r="C56" s="28">
        <f t="shared" si="0"/>
        <v>8</v>
      </c>
      <c r="D56" s="31">
        <v>15.968339914063408</v>
      </c>
      <c r="E56" s="30">
        <v>20</v>
      </c>
      <c r="F56" s="30">
        <v>13.790867333153201</v>
      </c>
      <c r="G56" s="15">
        <v>20</v>
      </c>
      <c r="H56" s="32">
        <f t="shared" si="1"/>
        <v>70</v>
      </c>
      <c r="I56" s="65">
        <f t="shared" si="2"/>
        <v>70</v>
      </c>
      <c r="M56" s="56"/>
      <c r="N56" s="56"/>
    </row>
    <row r="57" spans="1:14" x14ac:dyDescent="0.2">
      <c r="A57" s="29">
        <v>130088</v>
      </c>
      <c r="B57" s="29" t="s">
        <v>212</v>
      </c>
      <c r="C57" s="28">
        <f t="shared" si="0"/>
        <v>8</v>
      </c>
      <c r="D57" s="31">
        <v>18.165594878643596</v>
      </c>
      <c r="E57" s="30">
        <v>18</v>
      </c>
      <c r="F57" s="30">
        <v>20</v>
      </c>
      <c r="G57" s="15">
        <v>20</v>
      </c>
      <c r="H57" s="32">
        <f t="shared" si="1"/>
        <v>77</v>
      </c>
      <c r="I57" s="65">
        <f t="shared" si="2"/>
        <v>77</v>
      </c>
      <c r="M57" s="56"/>
      <c r="N57" s="56"/>
    </row>
    <row r="58" spans="1:14" x14ac:dyDescent="0.2">
      <c r="A58" s="29">
        <v>130089</v>
      </c>
      <c r="B58" s="29" t="s">
        <v>213</v>
      </c>
      <c r="C58" s="28">
        <f t="shared" si="0"/>
        <v>6</v>
      </c>
      <c r="D58" s="31">
        <v>15.441971025432586</v>
      </c>
      <c r="E58" s="30">
        <v>12</v>
      </c>
      <c r="F58" s="30">
        <v>14.9625</v>
      </c>
      <c r="G58" s="15">
        <v>12</v>
      </c>
      <c r="H58" s="32">
        <f t="shared" si="1"/>
        <v>55</v>
      </c>
      <c r="I58" s="65">
        <f t="shared" si="2"/>
        <v>55</v>
      </c>
      <c r="M58" s="56"/>
      <c r="N58" s="56"/>
    </row>
    <row r="59" spans="1:14" x14ac:dyDescent="0.2">
      <c r="A59" s="29">
        <v>130090</v>
      </c>
      <c r="B59" s="29" t="s">
        <v>214</v>
      </c>
      <c r="C59" s="28">
        <f t="shared" si="0"/>
        <v>7</v>
      </c>
      <c r="D59" s="31">
        <v>8.8134943676692608</v>
      </c>
      <c r="E59" s="30">
        <v>15</v>
      </c>
      <c r="F59" s="30">
        <v>19.119156984598757</v>
      </c>
      <c r="G59" s="15">
        <v>24</v>
      </c>
      <c r="H59" s="32">
        <f t="shared" si="1"/>
        <v>67</v>
      </c>
      <c r="I59" s="65">
        <f t="shared" si="2"/>
        <v>67</v>
      </c>
      <c r="M59" s="56"/>
      <c r="N59" s="56"/>
    </row>
    <row r="60" spans="1:14" x14ac:dyDescent="0.2">
      <c r="A60" s="29">
        <v>130091</v>
      </c>
      <c r="B60" s="29" t="s">
        <v>215</v>
      </c>
      <c r="C60" s="28">
        <f t="shared" si="0"/>
        <v>6</v>
      </c>
      <c r="D60" s="31">
        <v>14.04344733480432</v>
      </c>
      <c r="E60" s="30">
        <v>9.5</v>
      </c>
      <c r="F60" s="30">
        <v>15.044582545258038</v>
      </c>
      <c r="G60" s="15">
        <v>16</v>
      </c>
      <c r="H60" s="32">
        <f t="shared" si="1"/>
        <v>55</v>
      </c>
      <c r="I60" s="65">
        <f t="shared" si="2"/>
        <v>55</v>
      </c>
      <c r="M60" s="56"/>
      <c r="N60" s="56"/>
    </row>
    <row r="61" spans="1:14" x14ac:dyDescent="0.2">
      <c r="A61" s="29">
        <v>130093</v>
      </c>
      <c r="B61" s="29" t="s">
        <v>216</v>
      </c>
      <c r="C61" s="28">
        <f t="shared" si="0"/>
        <v>6</v>
      </c>
      <c r="D61" s="31">
        <v>13.740491812797586</v>
      </c>
      <c r="E61" s="30">
        <v>9.5</v>
      </c>
      <c r="F61" s="30">
        <v>14.104296136179411</v>
      </c>
      <c r="G61" s="15">
        <v>18</v>
      </c>
      <c r="H61" s="32">
        <f t="shared" si="1"/>
        <v>56</v>
      </c>
      <c r="I61" s="65">
        <f t="shared" si="2"/>
        <v>56</v>
      </c>
      <c r="M61" s="56"/>
      <c r="N61" s="56"/>
    </row>
    <row r="62" spans="1:14" x14ac:dyDescent="0.2">
      <c r="A62" s="29">
        <v>130099</v>
      </c>
      <c r="B62" s="29" t="s">
        <v>217</v>
      </c>
      <c r="C62" s="28">
        <f t="shared" si="0"/>
        <v>5</v>
      </c>
      <c r="D62" s="31">
        <v>11.852310997561261</v>
      </c>
      <c r="E62" s="30">
        <v>0</v>
      </c>
      <c r="F62" s="30">
        <v>13.477438530126992</v>
      </c>
      <c r="G62" s="15">
        <v>16</v>
      </c>
      <c r="H62" s="32">
        <f t="shared" si="1"/>
        <v>42</v>
      </c>
      <c r="I62" s="65">
        <f t="shared" si="2"/>
        <v>42</v>
      </c>
      <c r="M62" s="56"/>
      <c r="N62" s="56"/>
    </row>
    <row r="63" spans="1:14" x14ac:dyDescent="0.2">
      <c r="A63" s="29">
        <v>130110</v>
      </c>
      <c r="B63" s="29" t="s">
        <v>218</v>
      </c>
      <c r="C63" s="28">
        <f t="shared" si="0"/>
        <v>5</v>
      </c>
      <c r="D63" s="31">
        <v>10.236492567646035</v>
      </c>
      <c r="E63" s="30">
        <v>11.5</v>
      </c>
      <c r="F63" s="30">
        <v>13.167000000000002</v>
      </c>
      <c r="G63" s="15">
        <v>9</v>
      </c>
      <c r="H63" s="32">
        <f t="shared" si="1"/>
        <v>44</v>
      </c>
      <c r="I63" s="65">
        <f t="shared" si="2"/>
        <v>44</v>
      </c>
      <c r="M63" s="56"/>
      <c r="N63" s="56"/>
    </row>
    <row r="64" spans="1:14" x14ac:dyDescent="0.2">
      <c r="A64" s="29">
        <v>130112</v>
      </c>
      <c r="B64" s="29" t="s">
        <v>219</v>
      </c>
      <c r="C64" s="28">
        <f t="shared" si="0"/>
        <v>6</v>
      </c>
      <c r="D64" s="31">
        <v>13.764966322146094</v>
      </c>
      <c r="E64" s="30">
        <v>18</v>
      </c>
      <c r="F64" s="30">
        <v>10.970008105917319</v>
      </c>
      <c r="G64" s="15">
        <v>11</v>
      </c>
      <c r="H64" s="32">
        <f t="shared" si="1"/>
        <v>54</v>
      </c>
      <c r="I64" s="65">
        <f t="shared" si="2"/>
        <v>54</v>
      </c>
      <c r="M64" s="56"/>
      <c r="N64" s="56"/>
    </row>
    <row r="65" spans="1:14" x14ac:dyDescent="0.2">
      <c r="A65" s="29">
        <v>130114</v>
      </c>
      <c r="B65" s="29" t="s">
        <v>220</v>
      </c>
      <c r="C65" s="28">
        <f t="shared" si="0"/>
        <v>6</v>
      </c>
      <c r="D65" s="31">
        <v>11.567711357565905</v>
      </c>
      <c r="E65" s="30">
        <v>10</v>
      </c>
      <c r="F65" s="30">
        <v>10.970008105917319</v>
      </c>
      <c r="G65" s="15">
        <v>21</v>
      </c>
      <c r="H65" s="32">
        <f t="shared" si="1"/>
        <v>54</v>
      </c>
      <c r="I65" s="65">
        <f t="shared" si="2"/>
        <v>54</v>
      </c>
      <c r="M65" s="56"/>
      <c r="N65" s="56"/>
    </row>
    <row r="66" spans="1:14" x14ac:dyDescent="0.2">
      <c r="A66" s="29">
        <v>130115</v>
      </c>
      <c r="B66" s="29" t="s">
        <v>221</v>
      </c>
      <c r="C66" s="28">
        <f t="shared" si="0"/>
        <v>6</v>
      </c>
      <c r="D66" s="31">
        <v>10.459905934270122</v>
      </c>
      <c r="E66" s="30">
        <v>12</v>
      </c>
      <c r="F66" s="30">
        <v>13.790867333153201</v>
      </c>
      <c r="G66" s="15">
        <v>13</v>
      </c>
      <c r="H66" s="32">
        <f t="shared" si="1"/>
        <v>50</v>
      </c>
      <c r="I66" s="65">
        <f t="shared" si="2"/>
        <v>50</v>
      </c>
      <c r="M66" s="56"/>
      <c r="N66" s="56"/>
    </row>
    <row r="67" spans="1:14" x14ac:dyDescent="0.2">
      <c r="A67" s="29">
        <v>130116</v>
      </c>
      <c r="B67" s="29" t="s">
        <v>222</v>
      </c>
      <c r="C67" s="28">
        <f t="shared" si="0"/>
        <v>7</v>
      </c>
      <c r="D67" s="31">
        <v>11.53711822088027</v>
      </c>
      <c r="E67" s="30">
        <v>14.5</v>
      </c>
      <c r="F67" s="30">
        <v>11.910294514995947</v>
      </c>
      <c r="G67" s="15">
        <v>22</v>
      </c>
      <c r="H67" s="32">
        <f t="shared" si="1"/>
        <v>60</v>
      </c>
      <c r="I67" s="65">
        <f t="shared" si="2"/>
        <v>60</v>
      </c>
      <c r="M67" s="56"/>
      <c r="N67" s="56"/>
    </row>
    <row r="68" spans="1:14" x14ac:dyDescent="0.2">
      <c r="A68" s="29">
        <v>130123</v>
      </c>
      <c r="B68" s="29" t="s">
        <v>223</v>
      </c>
      <c r="C68" s="28">
        <f t="shared" si="0"/>
        <v>6</v>
      </c>
      <c r="D68" s="31">
        <v>11.543236848217397</v>
      </c>
      <c r="E68" s="30">
        <v>12</v>
      </c>
      <c r="F68" s="30">
        <v>17.86544177249392</v>
      </c>
      <c r="G68" s="15">
        <v>11</v>
      </c>
      <c r="H68" s="32">
        <f t="shared" si="1"/>
        <v>53</v>
      </c>
      <c r="I68" s="65">
        <f t="shared" si="2"/>
        <v>53</v>
      </c>
      <c r="M68" s="56"/>
      <c r="N68" s="56"/>
    </row>
    <row r="69" spans="1:14" x14ac:dyDescent="0.2">
      <c r="A69" s="29">
        <v>130127</v>
      </c>
      <c r="B69" s="29" t="s">
        <v>224</v>
      </c>
      <c r="C69" s="28">
        <f t="shared" si="0"/>
        <v>6</v>
      </c>
      <c r="D69" s="31">
        <v>11.283111717570549</v>
      </c>
      <c r="E69" s="30">
        <v>10</v>
      </c>
      <c r="F69" s="30">
        <v>16.925155363415293</v>
      </c>
      <c r="G69" s="15">
        <v>18</v>
      </c>
      <c r="H69" s="32">
        <f t="shared" si="1"/>
        <v>57</v>
      </c>
      <c r="I69" s="65">
        <f t="shared" si="2"/>
        <v>57</v>
      </c>
      <c r="M69" s="56"/>
      <c r="N69" s="56"/>
    </row>
    <row r="70" spans="1:14" x14ac:dyDescent="0.2">
      <c r="A70" s="29">
        <v>130133</v>
      </c>
      <c r="B70" s="29" t="s">
        <v>225</v>
      </c>
      <c r="C70" s="28">
        <f t="shared" si="0"/>
        <v>9</v>
      </c>
      <c r="D70" s="31">
        <v>18.354430379746837</v>
      </c>
      <c r="E70" s="30">
        <v>11</v>
      </c>
      <c r="F70" s="30">
        <v>20</v>
      </c>
      <c r="G70" s="15">
        <v>36</v>
      </c>
      <c r="H70" s="32">
        <f t="shared" si="1"/>
        <v>86</v>
      </c>
      <c r="I70" s="65">
        <f t="shared" si="2"/>
        <v>86</v>
      </c>
      <c r="M70" s="56"/>
      <c r="N70" s="56"/>
    </row>
    <row r="71" spans="1:14" x14ac:dyDescent="0.2">
      <c r="A71" s="29">
        <v>130135</v>
      </c>
      <c r="B71" s="29" t="s">
        <v>226</v>
      </c>
      <c r="C71" s="28">
        <f t="shared" si="0"/>
        <v>6</v>
      </c>
      <c r="D71" s="31">
        <v>11.004630704912323</v>
      </c>
      <c r="E71" s="30">
        <v>1.25</v>
      </c>
      <c r="F71" s="30">
        <v>14.731153742231829</v>
      </c>
      <c r="G71" s="15">
        <v>24</v>
      </c>
      <c r="H71" s="32">
        <f t="shared" si="1"/>
        <v>51</v>
      </c>
      <c r="I71" s="65">
        <f t="shared" ref="I71:I134" si="3">IF(J71=".","",H71)</f>
        <v>51</v>
      </c>
      <c r="M71" s="56"/>
      <c r="N71" s="56"/>
    </row>
    <row r="72" spans="1:14" x14ac:dyDescent="0.2">
      <c r="A72" s="29">
        <v>130136</v>
      </c>
      <c r="B72" s="29" t="s">
        <v>98</v>
      </c>
      <c r="C72" s="28">
        <f t="shared" si="0"/>
        <v>6</v>
      </c>
      <c r="D72" s="31">
        <v>14.569816223435142</v>
      </c>
      <c r="E72" s="30">
        <v>0</v>
      </c>
      <c r="F72" s="30">
        <v>15.044582545258038</v>
      </c>
      <c r="G72" s="15">
        <v>22</v>
      </c>
      <c r="H72" s="32">
        <f t="shared" si="1"/>
        <v>52</v>
      </c>
      <c r="I72" s="65">
        <f t="shared" si="3"/>
        <v>52</v>
      </c>
      <c r="M72" s="56"/>
      <c r="N72" s="56"/>
    </row>
    <row r="73" spans="1:14" x14ac:dyDescent="0.2">
      <c r="A73" s="29">
        <v>130145</v>
      </c>
      <c r="B73" s="29" t="s">
        <v>227</v>
      </c>
      <c r="C73" s="28">
        <f t="shared" si="0"/>
        <v>8</v>
      </c>
      <c r="D73" s="31">
        <v>15.683740274068054</v>
      </c>
      <c r="E73" s="30">
        <v>14.5</v>
      </c>
      <c r="F73" s="30">
        <v>19.432585787624966</v>
      </c>
      <c r="G73" s="15">
        <v>24</v>
      </c>
      <c r="H73" s="32">
        <f t="shared" si="1"/>
        <v>74</v>
      </c>
      <c r="I73" s="65">
        <f t="shared" si="3"/>
        <v>74</v>
      </c>
      <c r="M73" s="56"/>
      <c r="N73" s="56"/>
    </row>
    <row r="74" spans="1:14" x14ac:dyDescent="0.2">
      <c r="A74" s="29">
        <v>130151</v>
      </c>
      <c r="B74" s="29" t="s">
        <v>228</v>
      </c>
      <c r="C74" s="28">
        <f t="shared" si="0"/>
        <v>6</v>
      </c>
      <c r="D74" s="31">
        <v>10.980156195563815</v>
      </c>
      <c r="E74" s="30">
        <v>5</v>
      </c>
      <c r="F74" s="30">
        <v>14.06475</v>
      </c>
      <c r="G74" s="15">
        <v>19</v>
      </c>
      <c r="H74" s="32">
        <f t="shared" si="1"/>
        <v>50</v>
      </c>
      <c r="I74" s="65">
        <f t="shared" si="3"/>
        <v>50</v>
      </c>
      <c r="M74" s="56"/>
      <c r="N74" s="56"/>
    </row>
    <row r="75" spans="1:14" x14ac:dyDescent="0.2">
      <c r="A75" s="29">
        <v>130155</v>
      </c>
      <c r="B75" s="29" t="s">
        <v>229</v>
      </c>
      <c r="C75" s="28">
        <f t="shared" si="0"/>
        <v>7</v>
      </c>
      <c r="D75" s="31">
        <v>12.923404656834283</v>
      </c>
      <c r="E75" s="30">
        <v>10</v>
      </c>
      <c r="F75" s="30">
        <v>13.46625</v>
      </c>
      <c r="G75" s="15">
        <v>24</v>
      </c>
      <c r="H75" s="32">
        <f t="shared" si="1"/>
        <v>61</v>
      </c>
      <c r="I75" s="65">
        <f t="shared" si="3"/>
        <v>61</v>
      </c>
      <c r="M75" s="56"/>
      <c r="N75" s="56"/>
    </row>
    <row r="76" spans="1:14" x14ac:dyDescent="0.2">
      <c r="A76" s="29">
        <v>130157</v>
      </c>
      <c r="B76" s="29" t="s">
        <v>230</v>
      </c>
      <c r="C76" s="28">
        <f t="shared" si="0"/>
        <v>5</v>
      </c>
      <c r="D76" s="31">
        <v>14.309691092788295</v>
      </c>
      <c r="E76" s="30">
        <v>7.5</v>
      </c>
      <c r="F76" s="30">
        <v>11.910294514995947</v>
      </c>
      <c r="G76" s="15">
        <v>14</v>
      </c>
      <c r="H76" s="32">
        <f t="shared" si="1"/>
        <v>48</v>
      </c>
      <c r="I76" s="65" t="str">
        <f t="shared" si="3"/>
        <v/>
      </c>
      <c r="J76" t="s">
        <v>510</v>
      </c>
      <c r="M76" s="56"/>
      <c r="N76" s="56"/>
    </row>
    <row r="77" spans="1:14" x14ac:dyDescent="0.2">
      <c r="A77" s="29">
        <v>130158</v>
      </c>
      <c r="B77" s="29" t="s">
        <v>231</v>
      </c>
      <c r="C77" s="28">
        <f t="shared" si="0"/>
        <v>7</v>
      </c>
      <c r="D77" s="31">
        <v>17.08226396469632</v>
      </c>
      <c r="E77" s="30">
        <v>11</v>
      </c>
      <c r="F77" s="30">
        <v>18.254250000000003</v>
      </c>
      <c r="G77" s="15">
        <v>21</v>
      </c>
      <c r="H77" s="32">
        <f t="shared" si="1"/>
        <v>68</v>
      </c>
      <c r="I77" s="65">
        <f t="shared" si="3"/>
        <v>68</v>
      </c>
      <c r="M77" s="56"/>
      <c r="N77" s="56"/>
    </row>
    <row r="78" spans="1:14" x14ac:dyDescent="0.2">
      <c r="A78" s="29">
        <v>130161</v>
      </c>
      <c r="B78" s="29" t="s">
        <v>232</v>
      </c>
      <c r="C78" s="28">
        <f t="shared" si="0"/>
        <v>8</v>
      </c>
      <c r="D78" s="31">
        <v>16.5558950760655</v>
      </c>
      <c r="E78" s="30">
        <v>10</v>
      </c>
      <c r="F78" s="30">
        <v>20</v>
      </c>
      <c r="G78" s="15">
        <v>30</v>
      </c>
      <c r="H78" s="32">
        <f t="shared" si="1"/>
        <v>77</v>
      </c>
      <c r="I78" s="65" t="str">
        <f t="shared" si="3"/>
        <v/>
      </c>
      <c r="J78" s="67" t="s">
        <v>510</v>
      </c>
      <c r="M78" s="56"/>
      <c r="N78" s="56"/>
    </row>
    <row r="79" spans="1:14" x14ac:dyDescent="0.2">
      <c r="A79" s="29">
        <v>130162</v>
      </c>
      <c r="B79" s="29" t="s">
        <v>233</v>
      </c>
      <c r="C79" s="28">
        <f t="shared" si="0"/>
        <v>8</v>
      </c>
      <c r="D79" s="31">
        <v>10.114120020903496</v>
      </c>
      <c r="E79" s="30">
        <v>17</v>
      </c>
      <c r="F79" s="30">
        <v>14.41772493920562</v>
      </c>
      <c r="G79" s="15">
        <v>34</v>
      </c>
      <c r="H79" s="32">
        <f t="shared" si="1"/>
        <v>76</v>
      </c>
      <c r="I79" s="65">
        <f t="shared" si="3"/>
        <v>76</v>
      </c>
      <c r="M79" s="56"/>
      <c r="N79" s="56"/>
    </row>
    <row r="80" spans="1:14" x14ac:dyDescent="0.2">
      <c r="A80" s="29">
        <v>130171</v>
      </c>
      <c r="B80" s="29" t="s">
        <v>234</v>
      </c>
      <c r="C80" s="28">
        <f t="shared" si="0"/>
        <v>6</v>
      </c>
      <c r="D80" s="31">
        <v>9.841757635582395</v>
      </c>
      <c r="E80" s="30">
        <v>6.25</v>
      </c>
      <c r="F80" s="30">
        <v>12.850580924074574</v>
      </c>
      <c r="G80" s="15">
        <v>24</v>
      </c>
      <c r="H80" s="32">
        <f t="shared" si="1"/>
        <v>53</v>
      </c>
      <c r="I80" s="65">
        <f t="shared" si="3"/>
        <v>53</v>
      </c>
      <c r="M80" s="56"/>
      <c r="N80" s="56"/>
    </row>
    <row r="81" spans="1:14" x14ac:dyDescent="0.2">
      <c r="A81" s="29">
        <v>130172</v>
      </c>
      <c r="B81" s="29" t="s">
        <v>235</v>
      </c>
      <c r="C81" s="28">
        <f t="shared" si="0"/>
        <v>5</v>
      </c>
      <c r="D81" s="31">
        <v>13.208004296829637</v>
      </c>
      <c r="E81" s="30">
        <v>2.5</v>
      </c>
      <c r="F81" s="30">
        <v>12.223723318022156</v>
      </c>
      <c r="G81" s="15">
        <v>18</v>
      </c>
      <c r="H81" s="32">
        <f t="shared" si="1"/>
        <v>46</v>
      </c>
      <c r="I81" s="65">
        <f t="shared" si="3"/>
        <v>46</v>
      </c>
      <c r="M81" s="56"/>
      <c r="N81" s="56"/>
    </row>
    <row r="82" spans="1:14" x14ac:dyDescent="0.2">
      <c r="A82" s="29">
        <v>130176</v>
      </c>
      <c r="B82" s="29" t="s">
        <v>236</v>
      </c>
      <c r="C82" s="28">
        <f t="shared" si="0"/>
        <v>8</v>
      </c>
      <c r="D82" s="31">
        <v>12.470459296248986</v>
      </c>
      <c r="E82" s="30">
        <v>20</v>
      </c>
      <c r="F82" s="30">
        <v>11.97</v>
      </c>
      <c r="G82" s="15">
        <v>30</v>
      </c>
      <c r="H82" s="32">
        <f t="shared" si="1"/>
        <v>75</v>
      </c>
      <c r="I82" s="65">
        <f t="shared" si="3"/>
        <v>75</v>
      </c>
      <c r="M82" s="56"/>
      <c r="N82" s="56"/>
    </row>
    <row r="83" spans="1:14" x14ac:dyDescent="0.2">
      <c r="A83" s="29">
        <v>130182</v>
      </c>
      <c r="B83" s="29" t="s">
        <v>237</v>
      </c>
      <c r="C83" s="28">
        <f t="shared" si="0"/>
        <v>6</v>
      </c>
      <c r="D83" s="31">
        <v>14.297453838114041</v>
      </c>
      <c r="E83" s="30">
        <v>15</v>
      </c>
      <c r="F83" s="30">
        <v>14.104296136179411</v>
      </c>
      <c r="G83" s="15">
        <v>12</v>
      </c>
      <c r="H83" s="32">
        <f t="shared" si="1"/>
        <v>56</v>
      </c>
      <c r="I83" s="65">
        <f t="shared" si="3"/>
        <v>56</v>
      </c>
      <c r="M83" s="56"/>
      <c r="N83" s="56"/>
    </row>
    <row r="84" spans="1:14" x14ac:dyDescent="0.2">
      <c r="A84" s="29">
        <v>130188</v>
      </c>
      <c r="B84" s="29" t="s">
        <v>238</v>
      </c>
      <c r="C84" s="28">
        <f t="shared" si="0"/>
        <v>5</v>
      </c>
      <c r="D84" s="31">
        <v>9.0613822436418534</v>
      </c>
      <c r="E84" s="30">
        <v>7.5</v>
      </c>
      <c r="F84" s="30">
        <v>13.164009727100783</v>
      </c>
      <c r="G84" s="15">
        <v>10</v>
      </c>
      <c r="H84" s="32">
        <f t="shared" si="1"/>
        <v>40</v>
      </c>
      <c r="I84" s="65">
        <f t="shared" si="3"/>
        <v>40</v>
      </c>
      <c r="M84" s="56"/>
      <c r="N84" s="56"/>
    </row>
    <row r="85" spans="1:14" x14ac:dyDescent="0.2">
      <c r="A85" s="29">
        <v>130193</v>
      </c>
      <c r="B85" s="29" t="s">
        <v>239</v>
      </c>
      <c r="C85" s="28">
        <f t="shared" si="0"/>
        <v>5</v>
      </c>
      <c r="D85" s="31">
        <v>14.080159098827083</v>
      </c>
      <c r="E85" s="30">
        <v>11</v>
      </c>
      <c r="F85" s="30">
        <v>12.537152121048365</v>
      </c>
      <c r="G85" s="15">
        <v>6</v>
      </c>
      <c r="H85" s="32">
        <f t="shared" si="1"/>
        <v>44</v>
      </c>
      <c r="I85" s="65">
        <f t="shared" si="3"/>
        <v>44</v>
      </c>
      <c r="M85" s="56"/>
      <c r="N85" s="56"/>
    </row>
    <row r="86" spans="1:14" x14ac:dyDescent="0.2">
      <c r="A86" s="29">
        <v>130204</v>
      </c>
      <c r="B86" s="29" t="s">
        <v>240</v>
      </c>
      <c r="C86" s="28">
        <f t="shared" si="0"/>
        <v>5</v>
      </c>
      <c r="D86" s="31">
        <v>12.094080246196725</v>
      </c>
      <c r="E86" s="30">
        <v>7.5</v>
      </c>
      <c r="F86" s="30">
        <v>11.596865711969738</v>
      </c>
      <c r="G86" s="15">
        <v>16</v>
      </c>
      <c r="H86" s="32">
        <f t="shared" si="1"/>
        <v>48</v>
      </c>
      <c r="I86" s="65" t="str">
        <f t="shared" si="3"/>
        <v/>
      </c>
      <c r="J86" t="s">
        <v>510</v>
      </c>
      <c r="M86" s="56"/>
      <c r="N86" s="56"/>
    </row>
    <row r="87" spans="1:14" x14ac:dyDescent="0.2">
      <c r="A87" s="29">
        <v>130208</v>
      </c>
      <c r="B87" s="29" t="s">
        <v>241</v>
      </c>
      <c r="C87" s="28">
        <f t="shared" si="0"/>
        <v>7</v>
      </c>
      <c r="D87" s="31">
        <v>15.689858901405181</v>
      </c>
      <c r="E87" s="30">
        <v>19</v>
      </c>
      <c r="F87" s="30">
        <v>12.5685</v>
      </c>
      <c r="G87" s="15">
        <v>19</v>
      </c>
      <c r="H87" s="32">
        <f t="shared" si="1"/>
        <v>67</v>
      </c>
      <c r="I87" s="65" t="str">
        <f t="shared" si="3"/>
        <v/>
      </c>
      <c r="J87" s="67" t="s">
        <v>510</v>
      </c>
      <c r="M87" s="56"/>
      <c r="N87" s="56"/>
    </row>
    <row r="88" spans="1:14" x14ac:dyDescent="0.2">
      <c r="A88" s="29">
        <v>130210</v>
      </c>
      <c r="B88" s="29" t="s">
        <v>242</v>
      </c>
      <c r="C88" s="28">
        <f t="shared" si="0"/>
        <v>5</v>
      </c>
      <c r="D88" s="31">
        <v>11.567711357565905</v>
      </c>
      <c r="E88" s="30">
        <v>4.5</v>
      </c>
      <c r="F88" s="30">
        <v>15.358011348284247</v>
      </c>
      <c r="G88" s="15">
        <v>15</v>
      </c>
      <c r="H88" s="32">
        <f t="shared" si="1"/>
        <v>47</v>
      </c>
      <c r="I88" s="65" t="str">
        <f t="shared" si="3"/>
        <v/>
      </c>
      <c r="J88" t="s">
        <v>510</v>
      </c>
      <c r="M88" s="55"/>
      <c r="N88" s="55"/>
    </row>
    <row r="89" spans="1:14" x14ac:dyDescent="0.2">
      <c r="A89" s="29">
        <v>130216</v>
      </c>
      <c r="B89" s="29" t="s">
        <v>243</v>
      </c>
      <c r="C89" s="28">
        <f t="shared" si="0"/>
        <v>8</v>
      </c>
      <c r="D89" s="31">
        <v>13.801678086168856</v>
      </c>
      <c r="E89" s="30">
        <v>10</v>
      </c>
      <c r="F89" s="30">
        <v>20</v>
      </c>
      <c r="G89" s="15">
        <v>30</v>
      </c>
      <c r="H89" s="32">
        <f t="shared" si="1"/>
        <v>74</v>
      </c>
      <c r="I89" s="65">
        <f t="shared" si="3"/>
        <v>74</v>
      </c>
      <c r="L89" s="59" t="s">
        <v>18</v>
      </c>
      <c r="M89" s="60">
        <f>68.4%*M88</f>
        <v>0</v>
      </c>
      <c r="N89" s="61">
        <f>+N88</f>
        <v>0</v>
      </c>
    </row>
    <row r="90" spans="1:14" x14ac:dyDescent="0.2">
      <c r="A90" s="29">
        <v>130222</v>
      </c>
      <c r="B90" s="29" t="s">
        <v>244</v>
      </c>
      <c r="C90" s="28">
        <f t="shared" si="0"/>
        <v>7</v>
      </c>
      <c r="D90" s="31">
        <v>16.210109162698874</v>
      </c>
      <c r="E90" s="30">
        <v>8</v>
      </c>
      <c r="F90" s="30">
        <v>13.790867333153201</v>
      </c>
      <c r="G90" s="15">
        <v>28</v>
      </c>
      <c r="H90" s="32">
        <f t="shared" si="1"/>
        <v>67</v>
      </c>
      <c r="I90" s="65">
        <f t="shared" si="3"/>
        <v>67</v>
      </c>
    </row>
    <row r="91" spans="1:14" x14ac:dyDescent="0.2">
      <c r="A91" s="29">
        <v>130225</v>
      </c>
      <c r="B91" s="29" t="s">
        <v>245</v>
      </c>
      <c r="C91" s="28">
        <f t="shared" si="0"/>
        <v>5</v>
      </c>
      <c r="D91" s="31">
        <v>8.2014646963186628</v>
      </c>
      <c r="E91" s="30">
        <v>8.75</v>
      </c>
      <c r="F91" s="30">
        <v>13.164009727100783</v>
      </c>
      <c r="G91" s="15">
        <v>10</v>
      </c>
      <c r="H91" s="32">
        <f t="shared" si="1"/>
        <v>41</v>
      </c>
      <c r="I91" s="65">
        <f t="shared" si="3"/>
        <v>41</v>
      </c>
    </row>
    <row r="92" spans="1:14" x14ac:dyDescent="0.2">
      <c r="A92" s="29">
        <v>130229</v>
      </c>
      <c r="B92" s="29" t="s">
        <v>246</v>
      </c>
      <c r="C92" s="28">
        <f t="shared" si="0"/>
        <v>7</v>
      </c>
      <c r="D92" s="31">
        <v>13.238597433515272</v>
      </c>
      <c r="E92" s="30">
        <v>10</v>
      </c>
      <c r="F92" s="30">
        <v>15.044582545258038</v>
      </c>
      <c r="G92" s="15">
        <v>27</v>
      </c>
      <c r="H92" s="32">
        <f t="shared" si="1"/>
        <v>66</v>
      </c>
      <c r="I92" s="65">
        <f t="shared" si="3"/>
        <v>66</v>
      </c>
    </row>
    <row r="93" spans="1:14" x14ac:dyDescent="0.2">
      <c r="A93" s="29">
        <v>130233</v>
      </c>
      <c r="B93" s="29" t="s">
        <v>247</v>
      </c>
      <c r="C93" s="28">
        <f t="shared" si="0"/>
        <v>8</v>
      </c>
      <c r="D93" s="31">
        <v>18.170871559633028</v>
      </c>
      <c r="E93" s="30">
        <v>12.5</v>
      </c>
      <c r="F93" s="30">
        <v>17.552012969467711</v>
      </c>
      <c r="G93" s="15">
        <v>24</v>
      </c>
      <c r="H93" s="32">
        <f t="shared" si="1"/>
        <v>73</v>
      </c>
      <c r="I93" s="65">
        <f t="shared" si="3"/>
        <v>73</v>
      </c>
    </row>
    <row r="94" spans="1:14" x14ac:dyDescent="0.2">
      <c r="A94" s="29">
        <v>130234</v>
      </c>
      <c r="B94" s="29" t="s">
        <v>248</v>
      </c>
      <c r="C94" s="28">
        <f t="shared" si="0"/>
        <v>9</v>
      </c>
      <c r="D94" s="31">
        <v>13.771084949483219</v>
      </c>
      <c r="E94" s="30">
        <v>12</v>
      </c>
      <c r="F94" s="30">
        <v>20</v>
      </c>
      <c r="G94" s="15">
        <v>40</v>
      </c>
      <c r="H94" s="32">
        <f t="shared" si="1"/>
        <v>86</v>
      </c>
      <c r="I94" s="65">
        <f t="shared" si="3"/>
        <v>86</v>
      </c>
    </row>
    <row r="95" spans="1:14" x14ac:dyDescent="0.2">
      <c r="A95" s="29">
        <v>130235</v>
      </c>
      <c r="B95" s="29" t="s">
        <v>249</v>
      </c>
      <c r="C95" s="28">
        <f t="shared" si="0"/>
        <v>6</v>
      </c>
      <c r="D95" s="31">
        <v>11.59830449425154</v>
      </c>
      <c r="E95" s="30">
        <v>5</v>
      </c>
      <c r="F95" s="30">
        <v>11.910294514995947</v>
      </c>
      <c r="G95" s="15">
        <v>21</v>
      </c>
      <c r="H95" s="32">
        <f t="shared" si="1"/>
        <v>50</v>
      </c>
      <c r="I95" s="65">
        <f t="shared" si="3"/>
        <v>50</v>
      </c>
    </row>
    <row r="96" spans="1:14" x14ac:dyDescent="0.2">
      <c r="A96" s="29">
        <v>130241</v>
      </c>
      <c r="B96" s="29" t="s">
        <v>250</v>
      </c>
      <c r="C96" s="28">
        <f t="shared" si="0"/>
        <v>6</v>
      </c>
      <c r="D96" s="31">
        <v>13.208004296829637</v>
      </c>
      <c r="E96" s="30">
        <v>10</v>
      </c>
      <c r="F96" s="30">
        <v>15.671440151310456</v>
      </c>
      <c r="G96" s="15">
        <v>16</v>
      </c>
      <c r="H96" s="32">
        <f t="shared" si="1"/>
        <v>55</v>
      </c>
      <c r="I96" s="65">
        <f t="shared" si="3"/>
        <v>55</v>
      </c>
    </row>
    <row r="97" spans="1:9" x14ac:dyDescent="0.2">
      <c r="A97" s="29">
        <v>130243</v>
      </c>
      <c r="B97" s="29" t="s">
        <v>251</v>
      </c>
      <c r="C97" s="28">
        <f t="shared" si="0"/>
        <v>7</v>
      </c>
      <c r="D97" s="31">
        <v>15.435852398095461</v>
      </c>
      <c r="E97" s="30">
        <v>10</v>
      </c>
      <c r="F97" s="30">
        <v>18.5535</v>
      </c>
      <c r="G97" s="15">
        <v>23</v>
      </c>
      <c r="H97" s="32">
        <f t="shared" si="1"/>
        <v>67</v>
      </c>
      <c r="I97" s="65">
        <f t="shared" si="3"/>
        <v>67</v>
      </c>
    </row>
    <row r="98" spans="1:9" x14ac:dyDescent="0.2">
      <c r="A98" s="29">
        <v>130250</v>
      </c>
      <c r="B98" s="29" t="s">
        <v>252</v>
      </c>
      <c r="C98" s="28">
        <f t="shared" si="0"/>
        <v>7</v>
      </c>
      <c r="D98" s="31">
        <v>11.325942108930439</v>
      </c>
      <c r="E98" s="30">
        <v>19</v>
      </c>
      <c r="F98" s="30">
        <v>14.06475</v>
      </c>
      <c r="G98" s="15">
        <v>20</v>
      </c>
      <c r="H98" s="32">
        <f t="shared" si="1"/>
        <v>65</v>
      </c>
      <c r="I98" s="65">
        <f t="shared" si="3"/>
        <v>65</v>
      </c>
    </row>
    <row r="99" spans="1:9" x14ac:dyDescent="0.2">
      <c r="A99" s="29">
        <v>130257</v>
      </c>
      <c r="B99" s="29" t="s">
        <v>253</v>
      </c>
      <c r="C99" s="28">
        <f t="shared" si="0"/>
        <v>9</v>
      </c>
      <c r="D99" s="31">
        <v>12.069605736848217</v>
      </c>
      <c r="E99" s="30">
        <v>12</v>
      </c>
      <c r="F99" s="30">
        <v>14.731153742231829</v>
      </c>
      <c r="G99" s="15">
        <v>41</v>
      </c>
      <c r="H99" s="32">
        <f t="shared" si="1"/>
        <v>80</v>
      </c>
      <c r="I99" s="65">
        <f t="shared" si="3"/>
        <v>80</v>
      </c>
    </row>
    <row r="100" spans="1:9" x14ac:dyDescent="0.2">
      <c r="A100" s="29">
        <v>130265</v>
      </c>
      <c r="B100" s="29" t="s">
        <v>254</v>
      </c>
      <c r="C100" s="28">
        <f t="shared" si="0"/>
        <v>8</v>
      </c>
      <c r="D100" s="31">
        <v>12.118554755545233</v>
      </c>
      <c r="E100" s="30">
        <v>11</v>
      </c>
      <c r="F100" s="30">
        <v>18.805728181572547</v>
      </c>
      <c r="G100" s="15">
        <v>35</v>
      </c>
      <c r="H100" s="32">
        <f t="shared" si="1"/>
        <v>77</v>
      </c>
      <c r="I100" s="65">
        <f t="shared" si="3"/>
        <v>77</v>
      </c>
    </row>
    <row r="101" spans="1:9" x14ac:dyDescent="0.2">
      <c r="A101" s="29">
        <v>130269</v>
      </c>
      <c r="B101" s="29" t="s">
        <v>255</v>
      </c>
      <c r="C101" s="28">
        <f t="shared" si="0"/>
        <v>8</v>
      </c>
      <c r="D101" s="31">
        <v>19.746835443037977</v>
      </c>
      <c r="E101" s="30">
        <v>14</v>
      </c>
      <c r="F101" s="30">
        <v>17.86544177249392</v>
      </c>
      <c r="G101" s="15">
        <v>18</v>
      </c>
      <c r="H101" s="32">
        <f t="shared" si="1"/>
        <v>70</v>
      </c>
      <c r="I101" s="65">
        <f t="shared" si="3"/>
        <v>70</v>
      </c>
    </row>
    <row r="102" spans="1:9" x14ac:dyDescent="0.2">
      <c r="A102" s="29">
        <v>130271</v>
      </c>
      <c r="B102" s="29" t="s">
        <v>256</v>
      </c>
      <c r="C102" s="28">
        <f t="shared" si="0"/>
        <v>5</v>
      </c>
      <c r="D102" s="31">
        <v>10.955681686215307</v>
      </c>
      <c r="E102" s="30">
        <v>4.5</v>
      </c>
      <c r="F102" s="30">
        <v>12.269250000000001</v>
      </c>
      <c r="G102" s="15">
        <v>7</v>
      </c>
      <c r="H102" s="32">
        <f t="shared" ref="H102:H165" si="4">ROUNDUP(SUM(D102:G102),0)</f>
        <v>35</v>
      </c>
      <c r="I102" s="65">
        <f t="shared" si="3"/>
        <v>35</v>
      </c>
    </row>
    <row r="103" spans="1:9" x14ac:dyDescent="0.2">
      <c r="A103" s="29">
        <v>130273</v>
      </c>
      <c r="B103" s="29" t="s">
        <v>257</v>
      </c>
      <c r="C103" s="28">
        <f t="shared" si="0"/>
        <v>5</v>
      </c>
      <c r="D103" s="31">
        <v>7.4210893043781212</v>
      </c>
      <c r="E103" s="30">
        <v>11</v>
      </c>
      <c r="F103" s="30">
        <v>10.343150499864901</v>
      </c>
      <c r="G103" s="15">
        <v>17</v>
      </c>
      <c r="H103" s="32">
        <f t="shared" si="4"/>
        <v>46</v>
      </c>
      <c r="I103" s="65">
        <f t="shared" si="3"/>
        <v>46</v>
      </c>
    </row>
    <row r="104" spans="1:9" x14ac:dyDescent="0.2">
      <c r="A104" s="29">
        <v>130275</v>
      </c>
      <c r="B104" s="29" t="s">
        <v>258</v>
      </c>
      <c r="C104" s="28">
        <f t="shared" si="0"/>
        <v>5</v>
      </c>
      <c r="D104" s="31">
        <v>10.181424921611892</v>
      </c>
      <c r="E104" s="30">
        <v>0</v>
      </c>
      <c r="F104" s="30">
        <v>15.358011348284247</v>
      </c>
      <c r="G104" s="15">
        <v>12</v>
      </c>
      <c r="H104" s="32">
        <f t="shared" si="4"/>
        <v>38</v>
      </c>
      <c r="I104" s="65">
        <f t="shared" si="3"/>
        <v>38</v>
      </c>
    </row>
    <row r="105" spans="1:9" x14ac:dyDescent="0.2">
      <c r="A105" s="29">
        <v>130277</v>
      </c>
      <c r="B105" s="29" t="s">
        <v>259</v>
      </c>
      <c r="C105" s="28">
        <f t="shared" si="0"/>
        <v>5</v>
      </c>
      <c r="D105" s="31">
        <v>7.7240448263848567</v>
      </c>
      <c r="E105" s="30">
        <v>11</v>
      </c>
      <c r="F105" s="30">
        <v>16.298297757362874</v>
      </c>
      <c r="G105" s="15">
        <v>10</v>
      </c>
      <c r="H105" s="32">
        <f t="shared" si="4"/>
        <v>46</v>
      </c>
      <c r="I105" s="65">
        <f t="shared" si="3"/>
        <v>46</v>
      </c>
    </row>
    <row r="106" spans="1:9" x14ac:dyDescent="0.2">
      <c r="A106" s="29">
        <v>130285</v>
      </c>
      <c r="B106" s="29" t="s">
        <v>260</v>
      </c>
      <c r="C106" s="28">
        <f t="shared" si="0"/>
        <v>7</v>
      </c>
      <c r="D106" s="31">
        <v>7.0814220183486238</v>
      </c>
      <c r="E106" s="30">
        <v>10.5</v>
      </c>
      <c r="F106" s="30">
        <v>13.46625</v>
      </c>
      <c r="G106" s="15">
        <v>30</v>
      </c>
      <c r="H106" s="32">
        <f t="shared" si="4"/>
        <v>62</v>
      </c>
      <c r="I106" s="65">
        <f t="shared" si="3"/>
        <v>62</v>
      </c>
    </row>
    <row r="107" spans="1:9" x14ac:dyDescent="0.2">
      <c r="A107" s="29">
        <v>130293</v>
      </c>
      <c r="B107" s="29" t="s">
        <v>261</v>
      </c>
      <c r="C107" s="28">
        <f t="shared" si="0"/>
        <v>7</v>
      </c>
      <c r="D107" s="31">
        <v>11.840073742887006</v>
      </c>
      <c r="E107" s="30">
        <v>10</v>
      </c>
      <c r="F107" s="30">
        <v>18.85275</v>
      </c>
      <c r="G107" s="15">
        <v>20</v>
      </c>
      <c r="H107" s="32">
        <f t="shared" si="4"/>
        <v>61</v>
      </c>
      <c r="I107" s="65">
        <f t="shared" si="3"/>
        <v>61</v>
      </c>
    </row>
    <row r="108" spans="1:9" x14ac:dyDescent="0.2">
      <c r="A108" s="29">
        <v>130295</v>
      </c>
      <c r="B108" s="29" t="s">
        <v>262</v>
      </c>
      <c r="C108" s="28">
        <f t="shared" si="0"/>
        <v>5</v>
      </c>
      <c r="D108" s="31">
        <v>7.1058965276971318</v>
      </c>
      <c r="E108" s="30">
        <v>3.25</v>
      </c>
      <c r="F108" s="30">
        <v>19.119156984598757</v>
      </c>
      <c r="G108" s="15">
        <v>15</v>
      </c>
      <c r="H108" s="32">
        <f t="shared" si="4"/>
        <v>45</v>
      </c>
      <c r="I108" s="65">
        <f t="shared" si="3"/>
        <v>45</v>
      </c>
    </row>
    <row r="109" spans="1:9" x14ac:dyDescent="0.2">
      <c r="A109" s="29">
        <v>130303</v>
      </c>
      <c r="B109" s="29" t="s">
        <v>263</v>
      </c>
      <c r="C109" s="28">
        <f t="shared" si="0"/>
        <v>8</v>
      </c>
      <c r="D109" s="31">
        <v>17.88711386598537</v>
      </c>
      <c r="E109" s="30">
        <v>20</v>
      </c>
      <c r="F109" s="30">
        <v>20</v>
      </c>
      <c r="G109" s="15">
        <v>12</v>
      </c>
      <c r="H109" s="32">
        <f t="shared" si="4"/>
        <v>70</v>
      </c>
      <c r="I109" s="65">
        <f t="shared" si="3"/>
        <v>70</v>
      </c>
    </row>
    <row r="110" spans="1:9" x14ac:dyDescent="0.2">
      <c r="A110" s="29">
        <v>130304</v>
      </c>
      <c r="B110" s="29" t="s">
        <v>264</v>
      </c>
      <c r="C110" s="28">
        <f t="shared" si="0"/>
        <v>8</v>
      </c>
      <c r="D110" s="31">
        <v>17.88711386598537</v>
      </c>
      <c r="E110" s="30">
        <v>11</v>
      </c>
      <c r="F110" s="30">
        <v>19.432585787624966</v>
      </c>
      <c r="G110" s="15">
        <v>21</v>
      </c>
      <c r="H110" s="32">
        <f t="shared" si="4"/>
        <v>70</v>
      </c>
      <c r="I110" s="65">
        <f t="shared" si="3"/>
        <v>70</v>
      </c>
    </row>
    <row r="111" spans="1:9" x14ac:dyDescent="0.2">
      <c r="A111" s="29">
        <v>130306</v>
      </c>
      <c r="B111" s="29" t="s">
        <v>265</v>
      </c>
      <c r="C111" s="28">
        <f t="shared" si="0"/>
        <v>9</v>
      </c>
      <c r="D111" s="31">
        <v>17.88711386598537</v>
      </c>
      <c r="E111" s="30">
        <v>11.5</v>
      </c>
      <c r="F111" s="30">
        <v>15.671440151310456</v>
      </c>
      <c r="G111" s="15">
        <v>35</v>
      </c>
      <c r="H111" s="32">
        <f t="shared" si="4"/>
        <v>81</v>
      </c>
      <c r="I111" s="65">
        <f t="shared" si="3"/>
        <v>81</v>
      </c>
    </row>
    <row r="112" spans="1:9" x14ac:dyDescent="0.2">
      <c r="A112" s="29">
        <v>130308</v>
      </c>
      <c r="B112" s="29" t="s">
        <v>266</v>
      </c>
      <c r="C112" s="28">
        <f t="shared" si="0"/>
        <v>6</v>
      </c>
      <c r="D112" s="31">
        <v>15.423615143421205</v>
      </c>
      <c r="E112" s="30">
        <v>10</v>
      </c>
      <c r="F112" s="30">
        <v>11.283436908943528</v>
      </c>
      <c r="G112" s="15">
        <v>16</v>
      </c>
      <c r="H112" s="32">
        <f t="shared" si="4"/>
        <v>53</v>
      </c>
      <c r="I112" s="65">
        <f t="shared" si="3"/>
        <v>53</v>
      </c>
    </row>
    <row r="113" spans="1:9" x14ac:dyDescent="0.2">
      <c r="A113" s="29">
        <v>130314</v>
      </c>
      <c r="B113" s="29" t="s">
        <v>267</v>
      </c>
      <c r="C113" s="28">
        <f t="shared" si="0"/>
        <v>6</v>
      </c>
      <c r="D113" s="31">
        <v>15.163490012774361</v>
      </c>
      <c r="E113" s="30">
        <v>16</v>
      </c>
      <c r="F113" s="30">
        <v>19.119156984598757</v>
      </c>
      <c r="G113" s="15"/>
      <c r="H113" s="32">
        <f t="shared" si="4"/>
        <v>51</v>
      </c>
      <c r="I113" s="65">
        <f t="shared" si="3"/>
        <v>51</v>
      </c>
    </row>
    <row r="114" spans="1:9" x14ac:dyDescent="0.2">
      <c r="A114" s="29">
        <v>130315</v>
      </c>
      <c r="B114" s="29" t="s">
        <v>268</v>
      </c>
      <c r="C114" s="28">
        <f t="shared" si="0"/>
        <v>6</v>
      </c>
      <c r="D114" s="31">
        <v>7.4210893043781212</v>
      </c>
      <c r="E114" s="30">
        <v>11</v>
      </c>
      <c r="F114" s="30">
        <v>12.5685</v>
      </c>
      <c r="G114" s="15">
        <v>19</v>
      </c>
      <c r="H114" s="32">
        <f t="shared" si="4"/>
        <v>50</v>
      </c>
      <c r="I114" s="65">
        <f t="shared" si="3"/>
        <v>50</v>
      </c>
    </row>
    <row r="115" spans="1:9" x14ac:dyDescent="0.2">
      <c r="A115" s="29">
        <v>130316</v>
      </c>
      <c r="B115" s="29" t="s">
        <v>269</v>
      </c>
      <c r="C115" s="28">
        <f t="shared" si="0"/>
        <v>7</v>
      </c>
      <c r="D115" s="31">
        <v>16.803782952038091</v>
      </c>
      <c r="E115" s="30">
        <v>17</v>
      </c>
      <c r="F115" s="30">
        <v>16.611726560389084</v>
      </c>
      <c r="G115" s="15">
        <v>17</v>
      </c>
      <c r="H115" s="32">
        <f t="shared" si="4"/>
        <v>68</v>
      </c>
      <c r="I115" s="65">
        <f t="shared" si="3"/>
        <v>68</v>
      </c>
    </row>
    <row r="116" spans="1:9" x14ac:dyDescent="0.2">
      <c r="A116" s="29">
        <v>130317</v>
      </c>
      <c r="B116" s="29" t="s">
        <v>270</v>
      </c>
      <c r="C116" s="28">
        <f t="shared" si="0"/>
        <v>7</v>
      </c>
      <c r="D116" s="31">
        <v>13.431417663453722</v>
      </c>
      <c r="E116" s="30">
        <v>12</v>
      </c>
      <c r="F116" s="30">
        <v>13.167000000000002</v>
      </c>
      <c r="G116" s="15">
        <v>21</v>
      </c>
      <c r="H116" s="32">
        <f t="shared" si="4"/>
        <v>60</v>
      </c>
      <c r="I116" s="65">
        <f t="shared" si="3"/>
        <v>60</v>
      </c>
    </row>
    <row r="117" spans="1:9" x14ac:dyDescent="0.2">
      <c r="A117" s="29">
        <v>130318</v>
      </c>
      <c r="B117" s="29" t="s">
        <v>271</v>
      </c>
      <c r="C117" s="28">
        <f t="shared" si="0"/>
        <v>6</v>
      </c>
      <c r="D117" s="31">
        <v>11.876785506909767</v>
      </c>
      <c r="E117" s="30">
        <v>2</v>
      </c>
      <c r="F117" s="30">
        <v>14.104296136179411</v>
      </c>
      <c r="G117" s="15">
        <v>22</v>
      </c>
      <c r="H117" s="32">
        <f t="shared" si="4"/>
        <v>50</v>
      </c>
      <c r="I117" s="65">
        <f t="shared" si="3"/>
        <v>50</v>
      </c>
    </row>
    <row r="118" spans="1:9" x14ac:dyDescent="0.2">
      <c r="A118" s="29">
        <v>130322</v>
      </c>
      <c r="B118" s="29" t="s">
        <v>272</v>
      </c>
      <c r="C118" s="28">
        <f t="shared" si="0"/>
        <v>8</v>
      </c>
      <c r="D118" s="31">
        <v>19.279518929276509</v>
      </c>
      <c r="E118" s="30">
        <v>14</v>
      </c>
      <c r="F118" s="30">
        <v>17.238584166441502</v>
      </c>
      <c r="G118" s="15">
        <v>21</v>
      </c>
      <c r="H118" s="32">
        <f t="shared" si="4"/>
        <v>72</v>
      </c>
      <c r="I118" s="65">
        <f t="shared" si="3"/>
        <v>72</v>
      </c>
    </row>
    <row r="119" spans="1:9" x14ac:dyDescent="0.2">
      <c r="A119" s="29">
        <v>130327</v>
      </c>
      <c r="B119" s="29" t="s">
        <v>273</v>
      </c>
      <c r="C119" s="28">
        <f t="shared" si="0"/>
        <v>6</v>
      </c>
      <c r="D119" s="31">
        <v>7.9719327023574493</v>
      </c>
      <c r="E119" s="30">
        <v>5</v>
      </c>
      <c r="F119" s="30">
        <v>17.3565</v>
      </c>
      <c r="G119" s="15">
        <v>24</v>
      </c>
      <c r="H119" s="32">
        <f t="shared" si="4"/>
        <v>55</v>
      </c>
      <c r="I119" s="65">
        <f t="shared" si="3"/>
        <v>55</v>
      </c>
    </row>
    <row r="120" spans="1:9" x14ac:dyDescent="0.2">
      <c r="A120" s="29">
        <v>130335</v>
      </c>
      <c r="B120" s="29" t="s">
        <v>274</v>
      </c>
      <c r="C120" s="28">
        <f t="shared" si="0"/>
        <v>6</v>
      </c>
      <c r="D120" s="31">
        <v>14.600409360120777</v>
      </c>
      <c r="E120" s="30">
        <v>11</v>
      </c>
      <c r="F120" s="30">
        <v>12.223723318022156</v>
      </c>
      <c r="G120" s="15">
        <v>12</v>
      </c>
      <c r="H120" s="32">
        <f t="shared" si="4"/>
        <v>50</v>
      </c>
      <c r="I120" s="65">
        <f t="shared" si="3"/>
        <v>50</v>
      </c>
    </row>
    <row r="121" spans="1:9" x14ac:dyDescent="0.2">
      <c r="A121" s="29">
        <v>130340</v>
      </c>
      <c r="B121" s="29" t="s">
        <v>275</v>
      </c>
      <c r="C121" s="28">
        <f t="shared" si="0"/>
        <v>9</v>
      </c>
      <c r="D121" s="31">
        <v>15.411377888746953</v>
      </c>
      <c r="E121" s="30">
        <v>7.5</v>
      </c>
      <c r="F121" s="30">
        <v>17.552012969467711</v>
      </c>
      <c r="G121" s="15">
        <v>39</v>
      </c>
      <c r="H121" s="32">
        <f t="shared" si="4"/>
        <v>80</v>
      </c>
      <c r="I121" s="65">
        <f t="shared" si="3"/>
        <v>80</v>
      </c>
    </row>
    <row r="122" spans="1:9" x14ac:dyDescent="0.2">
      <c r="A122" s="29">
        <v>130343</v>
      </c>
      <c r="B122" s="29" t="s">
        <v>276</v>
      </c>
      <c r="C122" s="28">
        <f t="shared" si="0"/>
        <v>6</v>
      </c>
      <c r="D122" s="31">
        <v>8.2626509696899326</v>
      </c>
      <c r="E122" s="30">
        <v>5.5</v>
      </c>
      <c r="F122" s="30">
        <v>16.298297757362874</v>
      </c>
      <c r="G122" s="15">
        <v>20</v>
      </c>
      <c r="H122" s="32">
        <f t="shared" si="4"/>
        <v>51</v>
      </c>
      <c r="I122" s="65">
        <f t="shared" si="3"/>
        <v>51</v>
      </c>
    </row>
    <row r="123" spans="1:9" x14ac:dyDescent="0.2">
      <c r="A123" s="29">
        <v>130350</v>
      </c>
      <c r="B123" s="29" t="s">
        <v>277</v>
      </c>
      <c r="C123" s="28">
        <f t="shared" si="0"/>
        <v>5</v>
      </c>
      <c r="D123" s="31">
        <v>10.980156195563815</v>
      </c>
      <c r="E123" s="30">
        <v>0</v>
      </c>
      <c r="F123" s="30">
        <v>12.537152121048365</v>
      </c>
      <c r="G123" s="15">
        <v>20</v>
      </c>
      <c r="H123" s="32">
        <f t="shared" si="4"/>
        <v>44</v>
      </c>
      <c r="I123" s="65">
        <f t="shared" si="3"/>
        <v>44</v>
      </c>
    </row>
    <row r="124" spans="1:9" x14ac:dyDescent="0.2">
      <c r="A124" s="29">
        <v>130367</v>
      </c>
      <c r="B124" s="29" t="s">
        <v>278</v>
      </c>
      <c r="C124" s="28">
        <f t="shared" si="0"/>
        <v>5</v>
      </c>
      <c r="D124" s="31">
        <v>11.252518580884914</v>
      </c>
      <c r="E124" s="30">
        <v>7.5</v>
      </c>
      <c r="F124" s="30">
        <v>10.773</v>
      </c>
      <c r="G124" s="15">
        <v>10</v>
      </c>
      <c r="H124" s="32">
        <f t="shared" si="4"/>
        <v>40</v>
      </c>
      <c r="I124" s="65">
        <f t="shared" si="3"/>
        <v>40</v>
      </c>
    </row>
    <row r="125" spans="1:9" x14ac:dyDescent="0.2">
      <c r="A125" s="29">
        <v>130370</v>
      </c>
      <c r="B125" s="29" t="s">
        <v>279</v>
      </c>
      <c r="C125" s="28">
        <f t="shared" si="0"/>
        <v>5</v>
      </c>
      <c r="D125" s="31">
        <v>14.018972825455814</v>
      </c>
      <c r="E125" s="30">
        <v>9</v>
      </c>
      <c r="F125" s="30">
        <v>10.773</v>
      </c>
      <c r="G125" s="15">
        <v>12</v>
      </c>
      <c r="H125" s="32">
        <f t="shared" si="4"/>
        <v>46</v>
      </c>
      <c r="I125" s="65">
        <f t="shared" si="3"/>
        <v>46</v>
      </c>
    </row>
    <row r="126" spans="1:9" x14ac:dyDescent="0.2">
      <c r="A126" s="29">
        <v>130375</v>
      </c>
      <c r="B126" s="29" t="s">
        <v>280</v>
      </c>
      <c r="C126" s="28">
        <f t="shared" si="0"/>
        <v>10</v>
      </c>
      <c r="D126" s="31">
        <v>19.279518929276509</v>
      </c>
      <c r="E126" s="30">
        <v>20</v>
      </c>
      <c r="F126" s="30">
        <v>19.451250000000002</v>
      </c>
      <c r="G126" s="15">
        <v>33</v>
      </c>
      <c r="H126" s="32">
        <f t="shared" si="4"/>
        <v>92</v>
      </c>
      <c r="I126" s="65">
        <f t="shared" si="3"/>
        <v>92</v>
      </c>
    </row>
    <row r="127" spans="1:9" x14ac:dyDescent="0.2">
      <c r="A127" s="29">
        <v>130385</v>
      </c>
      <c r="B127" s="29" t="s">
        <v>281</v>
      </c>
      <c r="C127" s="28">
        <f t="shared" si="0"/>
        <v>9</v>
      </c>
      <c r="D127" s="31">
        <v>14.321928347462549</v>
      </c>
      <c r="E127" s="30">
        <v>20</v>
      </c>
      <c r="F127" s="30">
        <v>20</v>
      </c>
      <c r="G127" s="15">
        <v>25</v>
      </c>
      <c r="H127" s="32">
        <f t="shared" si="4"/>
        <v>80</v>
      </c>
      <c r="I127" s="65">
        <f t="shared" si="3"/>
        <v>80</v>
      </c>
    </row>
    <row r="128" spans="1:9" x14ac:dyDescent="0.2">
      <c r="A128" s="29">
        <v>130386</v>
      </c>
      <c r="B128" s="29" t="s">
        <v>282</v>
      </c>
      <c r="C128" s="28">
        <f t="shared" si="0"/>
        <v>5</v>
      </c>
      <c r="D128" s="31">
        <v>10.144713157589131</v>
      </c>
      <c r="E128" s="30">
        <v>9</v>
      </c>
      <c r="F128" s="30">
        <v>15.261750000000001</v>
      </c>
      <c r="G128" s="15">
        <v>4</v>
      </c>
      <c r="H128" s="32">
        <f t="shared" si="4"/>
        <v>39</v>
      </c>
      <c r="I128" s="65">
        <f t="shared" si="3"/>
        <v>39</v>
      </c>
    </row>
    <row r="129" spans="1:9" x14ac:dyDescent="0.2">
      <c r="A129" s="29">
        <v>130387</v>
      </c>
      <c r="B129" s="29" t="s">
        <v>283</v>
      </c>
      <c r="C129" s="28">
        <f t="shared" si="0"/>
        <v>9</v>
      </c>
      <c r="D129" s="31">
        <v>16.803782952038091</v>
      </c>
      <c r="E129" s="30">
        <v>17.5</v>
      </c>
      <c r="F129" s="30">
        <v>16.298297757362874</v>
      </c>
      <c r="G129" s="15">
        <v>30</v>
      </c>
      <c r="H129" s="32">
        <f t="shared" si="4"/>
        <v>81</v>
      </c>
      <c r="I129" s="65">
        <f t="shared" si="3"/>
        <v>81</v>
      </c>
    </row>
    <row r="130" spans="1:9" x14ac:dyDescent="0.2">
      <c r="A130" s="29">
        <v>130389</v>
      </c>
      <c r="B130" s="29" t="s">
        <v>284</v>
      </c>
      <c r="C130" s="28">
        <f t="shared" si="0"/>
        <v>6</v>
      </c>
      <c r="D130" s="31">
        <v>10.181424921611892</v>
      </c>
      <c r="E130" s="30">
        <v>12</v>
      </c>
      <c r="F130" s="30">
        <v>11.283436908943528</v>
      </c>
      <c r="G130" s="15">
        <v>20</v>
      </c>
      <c r="H130" s="32">
        <f t="shared" si="4"/>
        <v>54</v>
      </c>
      <c r="I130" s="65">
        <f t="shared" si="3"/>
        <v>54</v>
      </c>
    </row>
    <row r="131" spans="1:9" x14ac:dyDescent="0.2">
      <c r="A131" s="68">
        <v>130390</v>
      </c>
      <c r="B131" s="29" t="s">
        <v>285</v>
      </c>
      <c r="C131" s="28">
        <f t="shared" si="0"/>
        <v>8</v>
      </c>
      <c r="D131" s="31">
        <v>17.626988735338522</v>
      </c>
      <c r="E131" s="30">
        <v>15</v>
      </c>
      <c r="F131" s="30">
        <v>16.925155363415293</v>
      </c>
      <c r="G131" s="15">
        <v>24</v>
      </c>
      <c r="H131" s="32">
        <f t="shared" si="4"/>
        <v>74</v>
      </c>
      <c r="I131" s="65">
        <f t="shared" si="3"/>
        <v>74</v>
      </c>
    </row>
    <row r="132" spans="1:9" x14ac:dyDescent="0.2">
      <c r="A132" s="29">
        <v>130391</v>
      </c>
      <c r="B132" s="29" t="s">
        <v>286</v>
      </c>
      <c r="C132" s="69">
        <f t="shared" si="0"/>
        <v>5</v>
      </c>
      <c r="D132" s="31">
        <v>13.238597433515272</v>
      </c>
      <c r="E132" s="30">
        <v>5</v>
      </c>
      <c r="F132" s="30">
        <v>20</v>
      </c>
      <c r="G132" s="15">
        <v>10</v>
      </c>
      <c r="H132" s="32">
        <f t="shared" si="4"/>
        <v>49</v>
      </c>
      <c r="I132" s="65">
        <f t="shared" si="3"/>
        <v>49</v>
      </c>
    </row>
    <row r="133" spans="1:9" x14ac:dyDescent="0.2">
      <c r="A133" s="29">
        <v>130393</v>
      </c>
      <c r="B133" s="29" t="s">
        <v>287</v>
      </c>
      <c r="C133" s="28">
        <f t="shared" si="0"/>
        <v>6</v>
      </c>
      <c r="D133" s="31">
        <v>7.6628585530135869</v>
      </c>
      <c r="E133" s="30">
        <v>5</v>
      </c>
      <c r="F133" s="30">
        <v>14.731153742231829</v>
      </c>
      <c r="G133" s="15">
        <v>24</v>
      </c>
      <c r="H133" s="32">
        <f t="shared" si="4"/>
        <v>52</v>
      </c>
      <c r="I133" s="65">
        <f t="shared" si="3"/>
        <v>52</v>
      </c>
    </row>
    <row r="134" spans="1:9" x14ac:dyDescent="0.2">
      <c r="A134" s="29">
        <v>130394</v>
      </c>
      <c r="B134" s="29" t="s">
        <v>288</v>
      </c>
      <c r="C134" s="28">
        <f t="shared" si="0"/>
        <v>5</v>
      </c>
      <c r="D134" s="31">
        <v>9.128687144350252</v>
      </c>
      <c r="E134" s="30">
        <v>10</v>
      </c>
      <c r="F134" s="30">
        <v>10.473750000000001</v>
      </c>
      <c r="G134" s="15">
        <v>4</v>
      </c>
      <c r="H134" s="32">
        <f t="shared" si="4"/>
        <v>34</v>
      </c>
      <c r="I134" s="65">
        <f t="shared" si="3"/>
        <v>34</v>
      </c>
    </row>
    <row r="135" spans="1:9" x14ac:dyDescent="0.2">
      <c r="A135" s="29">
        <v>130396</v>
      </c>
      <c r="B135" s="29" t="s">
        <v>289</v>
      </c>
      <c r="C135" s="28">
        <f t="shared" si="0"/>
        <v>8</v>
      </c>
      <c r="D135" s="31">
        <v>14.291335210776914</v>
      </c>
      <c r="E135" s="30">
        <v>20</v>
      </c>
      <c r="F135" s="30">
        <v>15.261750000000001</v>
      </c>
      <c r="G135" s="15">
        <v>22</v>
      </c>
      <c r="H135" s="32">
        <f t="shared" si="4"/>
        <v>72</v>
      </c>
      <c r="I135" s="65">
        <f t="shared" ref="I135:I198" si="5">IF(J135=".","",H135)</f>
        <v>72</v>
      </c>
    </row>
    <row r="136" spans="1:9" x14ac:dyDescent="0.2">
      <c r="A136" s="29">
        <v>130397</v>
      </c>
      <c r="B136" s="29" t="s">
        <v>290</v>
      </c>
      <c r="C136" s="28">
        <f t="shared" si="0"/>
        <v>10</v>
      </c>
      <c r="D136" s="31">
        <v>18.354430379746837</v>
      </c>
      <c r="E136" s="30">
        <v>12</v>
      </c>
      <c r="F136" s="30">
        <v>20</v>
      </c>
      <c r="G136" s="15">
        <v>39</v>
      </c>
      <c r="H136" s="32">
        <f t="shared" si="4"/>
        <v>90</v>
      </c>
      <c r="I136" s="65">
        <f t="shared" si="5"/>
        <v>90</v>
      </c>
    </row>
    <row r="137" spans="1:9" x14ac:dyDescent="0.2">
      <c r="A137" s="29">
        <v>130399</v>
      </c>
      <c r="B137" s="29" t="s">
        <v>291</v>
      </c>
      <c r="C137" s="28">
        <f t="shared" si="0"/>
        <v>10</v>
      </c>
      <c r="D137" s="31">
        <v>16.5558950760655</v>
      </c>
      <c r="E137" s="30">
        <v>14</v>
      </c>
      <c r="F137" s="30">
        <v>20</v>
      </c>
      <c r="G137" s="15">
        <v>39</v>
      </c>
      <c r="H137" s="32">
        <f t="shared" si="4"/>
        <v>90</v>
      </c>
      <c r="I137" s="65">
        <f t="shared" si="5"/>
        <v>90</v>
      </c>
    </row>
    <row r="138" spans="1:9" x14ac:dyDescent="0.2">
      <c r="A138" s="29">
        <v>130400</v>
      </c>
      <c r="B138" s="29" t="s">
        <v>292</v>
      </c>
      <c r="C138" s="28">
        <f t="shared" si="0"/>
        <v>8</v>
      </c>
      <c r="D138" s="31">
        <v>19.805045871559635</v>
      </c>
      <c r="E138" s="30">
        <v>10</v>
      </c>
      <c r="F138" s="30">
        <v>13.477438530126992</v>
      </c>
      <c r="G138" s="15">
        <v>30</v>
      </c>
      <c r="H138" s="32">
        <f t="shared" si="4"/>
        <v>74</v>
      </c>
      <c r="I138" s="65">
        <f t="shared" si="5"/>
        <v>74</v>
      </c>
    </row>
    <row r="139" spans="1:9" x14ac:dyDescent="0.2">
      <c r="A139" s="29">
        <v>130402</v>
      </c>
      <c r="B139" s="29" t="s">
        <v>293</v>
      </c>
      <c r="C139" s="28">
        <f t="shared" si="0"/>
        <v>5</v>
      </c>
      <c r="D139" s="31">
        <v>8.2259392056671707</v>
      </c>
      <c r="E139" s="30">
        <v>0</v>
      </c>
      <c r="F139" s="30">
        <v>15.984868954336665</v>
      </c>
      <c r="G139" s="15">
        <v>20</v>
      </c>
      <c r="H139" s="32">
        <f t="shared" si="4"/>
        <v>45</v>
      </c>
      <c r="I139" s="65">
        <f t="shared" si="5"/>
        <v>45</v>
      </c>
    </row>
    <row r="140" spans="1:9" x14ac:dyDescent="0.2">
      <c r="A140" s="29">
        <v>130403</v>
      </c>
      <c r="B140" s="29" t="s">
        <v>294</v>
      </c>
      <c r="C140" s="28">
        <f t="shared" si="0"/>
        <v>6</v>
      </c>
      <c r="D140" s="31">
        <v>14.897246254790385</v>
      </c>
      <c r="E140" s="30">
        <v>15</v>
      </c>
      <c r="F140" s="30">
        <v>11.283436908943528</v>
      </c>
      <c r="G140" s="15">
        <v>10</v>
      </c>
      <c r="H140" s="32">
        <f t="shared" si="4"/>
        <v>52</v>
      </c>
      <c r="I140" s="65">
        <f t="shared" si="5"/>
        <v>52</v>
      </c>
    </row>
    <row r="141" spans="1:9" x14ac:dyDescent="0.2">
      <c r="A141" s="29">
        <v>130404</v>
      </c>
      <c r="B141" s="29" t="s">
        <v>295</v>
      </c>
      <c r="C141" s="28">
        <f t="shared" si="0"/>
        <v>7</v>
      </c>
      <c r="D141" s="31">
        <v>11.846192370224133</v>
      </c>
      <c r="E141" s="30">
        <v>16</v>
      </c>
      <c r="F141" s="30">
        <v>14.06475</v>
      </c>
      <c r="G141" s="15">
        <v>24</v>
      </c>
      <c r="H141" s="32">
        <f t="shared" si="4"/>
        <v>66</v>
      </c>
      <c r="I141" s="65">
        <f t="shared" si="5"/>
        <v>66</v>
      </c>
    </row>
    <row r="142" spans="1:9" x14ac:dyDescent="0.2">
      <c r="A142" s="29">
        <v>130411</v>
      </c>
      <c r="B142" s="29" t="s">
        <v>296</v>
      </c>
      <c r="C142" s="28">
        <f t="shared" si="0"/>
        <v>7</v>
      </c>
      <c r="D142" s="31">
        <v>11.567711357565905</v>
      </c>
      <c r="E142" s="30">
        <v>14</v>
      </c>
      <c r="F142" s="30">
        <v>15.984868954336665</v>
      </c>
      <c r="G142" s="15">
        <v>26</v>
      </c>
      <c r="H142" s="32">
        <f t="shared" si="4"/>
        <v>68</v>
      </c>
      <c r="I142" s="65">
        <f t="shared" si="5"/>
        <v>68</v>
      </c>
    </row>
    <row r="143" spans="1:9" x14ac:dyDescent="0.2">
      <c r="A143" s="29">
        <v>130414</v>
      </c>
      <c r="B143" s="29" t="s">
        <v>297</v>
      </c>
      <c r="C143" s="28">
        <f t="shared" si="0"/>
        <v>7</v>
      </c>
      <c r="D143" s="31">
        <v>11.01074933224945</v>
      </c>
      <c r="E143" s="30">
        <v>5</v>
      </c>
      <c r="F143" s="30">
        <v>10.65657930289111</v>
      </c>
      <c r="G143" s="15">
        <v>38</v>
      </c>
      <c r="H143" s="32">
        <f t="shared" si="4"/>
        <v>65</v>
      </c>
      <c r="I143" s="65">
        <f t="shared" si="5"/>
        <v>65</v>
      </c>
    </row>
    <row r="144" spans="1:9" x14ac:dyDescent="0.2">
      <c r="A144" s="29">
        <v>130415</v>
      </c>
      <c r="B144" s="29" t="s">
        <v>298</v>
      </c>
      <c r="C144" s="28">
        <f t="shared" si="0"/>
        <v>5</v>
      </c>
      <c r="D144" s="31">
        <v>8.0331189757287191</v>
      </c>
      <c r="E144" s="30">
        <v>2.5</v>
      </c>
      <c r="F144" s="30">
        <v>14.104296136179411</v>
      </c>
      <c r="G144" s="15">
        <v>4</v>
      </c>
      <c r="H144" s="32">
        <f t="shared" si="4"/>
        <v>29</v>
      </c>
      <c r="I144" s="65">
        <f t="shared" si="5"/>
        <v>29</v>
      </c>
    </row>
    <row r="145" spans="1:10" x14ac:dyDescent="0.2">
      <c r="A145" s="29">
        <v>130421</v>
      </c>
      <c r="B145" s="29" t="s">
        <v>299</v>
      </c>
      <c r="C145" s="28">
        <f t="shared" si="0"/>
        <v>8</v>
      </c>
      <c r="D145" s="31">
        <v>19.279518929276509</v>
      </c>
      <c r="E145" s="30">
        <v>11</v>
      </c>
      <c r="F145" s="30">
        <v>20</v>
      </c>
      <c r="G145" s="15">
        <v>26</v>
      </c>
      <c r="H145" s="32">
        <f t="shared" si="4"/>
        <v>77</v>
      </c>
      <c r="I145" s="65">
        <f t="shared" si="5"/>
        <v>77</v>
      </c>
    </row>
    <row r="146" spans="1:10" x14ac:dyDescent="0.2">
      <c r="A146" s="29">
        <v>130423</v>
      </c>
      <c r="B146" s="29" t="s">
        <v>300</v>
      </c>
      <c r="C146" s="28">
        <f t="shared" si="0"/>
        <v>9</v>
      </c>
      <c r="D146" s="31">
        <v>18.354430379746837</v>
      </c>
      <c r="E146" s="30">
        <v>15.5</v>
      </c>
      <c r="F146" s="30">
        <v>20</v>
      </c>
      <c r="G146" s="15">
        <v>32</v>
      </c>
      <c r="H146" s="32">
        <f t="shared" si="4"/>
        <v>86</v>
      </c>
      <c r="I146" s="65">
        <f t="shared" si="5"/>
        <v>86</v>
      </c>
    </row>
    <row r="147" spans="1:10" x14ac:dyDescent="0.2">
      <c r="A147" s="29">
        <v>130425</v>
      </c>
      <c r="B147" s="29" t="s">
        <v>301</v>
      </c>
      <c r="C147" s="28">
        <f t="shared" si="0"/>
        <v>5</v>
      </c>
      <c r="D147" s="31">
        <v>7.4394451863895021</v>
      </c>
      <c r="E147" s="30">
        <v>6</v>
      </c>
      <c r="F147" s="30">
        <v>12.269250000000001</v>
      </c>
      <c r="G147" s="15">
        <v>22</v>
      </c>
      <c r="H147" s="32">
        <f t="shared" si="4"/>
        <v>48</v>
      </c>
      <c r="I147" s="65" t="str">
        <f t="shared" si="5"/>
        <v/>
      </c>
      <c r="J147" t="s">
        <v>510</v>
      </c>
    </row>
    <row r="148" spans="1:10" x14ac:dyDescent="0.2">
      <c r="A148" s="29">
        <v>130429</v>
      </c>
      <c r="B148" s="29" t="s">
        <v>302</v>
      </c>
      <c r="C148" s="28">
        <f t="shared" si="0"/>
        <v>7</v>
      </c>
      <c r="D148" s="31">
        <v>12.317493612820812</v>
      </c>
      <c r="E148" s="30">
        <v>10</v>
      </c>
      <c r="F148" s="30">
        <v>14.364000000000001</v>
      </c>
      <c r="G148" s="15">
        <v>26</v>
      </c>
      <c r="H148" s="32">
        <f t="shared" si="4"/>
        <v>63</v>
      </c>
      <c r="I148" s="65">
        <f t="shared" si="5"/>
        <v>63</v>
      </c>
    </row>
    <row r="149" spans="1:10" x14ac:dyDescent="0.2">
      <c r="A149" s="29">
        <v>130434</v>
      </c>
      <c r="B149" s="29" t="s">
        <v>303</v>
      </c>
      <c r="C149" s="28">
        <f t="shared" si="0"/>
        <v>5</v>
      </c>
      <c r="D149" s="31">
        <v>7.482275577749391</v>
      </c>
      <c r="E149" s="30">
        <v>0</v>
      </c>
      <c r="F149" s="30">
        <v>12.223723318022156</v>
      </c>
      <c r="G149" s="15">
        <v>14</v>
      </c>
      <c r="H149" s="32">
        <f t="shared" si="4"/>
        <v>34</v>
      </c>
      <c r="I149" s="65">
        <f t="shared" si="5"/>
        <v>34</v>
      </c>
    </row>
    <row r="150" spans="1:10" x14ac:dyDescent="0.2">
      <c r="A150" s="29">
        <v>130436</v>
      </c>
      <c r="B150" s="29" t="s">
        <v>304</v>
      </c>
      <c r="C150" s="28">
        <f t="shared" si="0"/>
        <v>7</v>
      </c>
      <c r="D150" s="31">
        <v>14.085435779816514</v>
      </c>
      <c r="E150" s="30">
        <v>10</v>
      </c>
      <c r="F150" s="30">
        <v>12.537152121048365</v>
      </c>
      <c r="G150" s="15">
        <v>23</v>
      </c>
      <c r="H150" s="32">
        <f t="shared" si="4"/>
        <v>60</v>
      </c>
      <c r="I150" s="65">
        <f t="shared" si="5"/>
        <v>60</v>
      </c>
    </row>
    <row r="151" spans="1:10" x14ac:dyDescent="0.2">
      <c r="A151" s="29">
        <v>130451</v>
      </c>
      <c r="B151" s="29" t="s">
        <v>305</v>
      </c>
      <c r="C151" s="28">
        <f t="shared" ref="C151:C214" si="6">IF(H151&lt;50,5,IF(H151&lt;60,6,IF(H151&lt;70,7,IF(H151&lt;80,8,IF(H151&lt;90,9,10)))))</f>
        <v>6</v>
      </c>
      <c r="D151" s="31">
        <v>11.016867959586577</v>
      </c>
      <c r="E151" s="30">
        <v>7.5</v>
      </c>
      <c r="F151" s="30">
        <v>14.9625</v>
      </c>
      <c r="G151" s="15">
        <v>20</v>
      </c>
      <c r="H151" s="32">
        <f t="shared" si="4"/>
        <v>54</v>
      </c>
      <c r="I151" s="65">
        <f t="shared" si="5"/>
        <v>54</v>
      </c>
    </row>
    <row r="152" spans="1:10" x14ac:dyDescent="0.2">
      <c r="A152" s="29">
        <v>130457</v>
      </c>
      <c r="B152" s="29" t="s">
        <v>306</v>
      </c>
      <c r="C152" s="28">
        <f t="shared" si="6"/>
        <v>10</v>
      </c>
      <c r="D152" s="31">
        <v>19.279518929276509</v>
      </c>
      <c r="E152" s="30">
        <v>20</v>
      </c>
      <c r="F152" s="30">
        <v>20</v>
      </c>
      <c r="G152" s="15">
        <v>45</v>
      </c>
      <c r="H152" s="32">
        <f t="shared" si="4"/>
        <v>105</v>
      </c>
      <c r="I152" s="65">
        <f t="shared" si="5"/>
        <v>105</v>
      </c>
    </row>
    <row r="153" spans="1:10" x14ac:dyDescent="0.2">
      <c r="A153" s="29">
        <v>130463</v>
      </c>
      <c r="B153" s="29" t="s">
        <v>307</v>
      </c>
      <c r="C153" s="28">
        <f t="shared" si="6"/>
        <v>6</v>
      </c>
      <c r="D153" s="31">
        <v>11.295348972244804</v>
      </c>
      <c r="E153" s="30">
        <v>9.5</v>
      </c>
      <c r="F153" s="30">
        <v>17.552012969467711</v>
      </c>
      <c r="G153" s="15">
        <v>16</v>
      </c>
      <c r="H153" s="32">
        <f t="shared" si="4"/>
        <v>55</v>
      </c>
      <c r="I153" s="65">
        <f t="shared" si="5"/>
        <v>55</v>
      </c>
    </row>
    <row r="154" spans="1:10" x14ac:dyDescent="0.2">
      <c r="A154" s="29">
        <v>130464</v>
      </c>
      <c r="B154" s="29" t="s">
        <v>308</v>
      </c>
      <c r="C154" s="28">
        <f t="shared" si="6"/>
        <v>5</v>
      </c>
      <c r="D154" s="31">
        <v>8.3115999883869485</v>
      </c>
      <c r="E154" s="30">
        <v>0</v>
      </c>
      <c r="F154" s="30">
        <v>14.731153742231829</v>
      </c>
      <c r="G154" s="15">
        <v>18</v>
      </c>
      <c r="H154" s="32">
        <f t="shared" si="4"/>
        <v>42</v>
      </c>
      <c r="I154" s="65">
        <f t="shared" si="5"/>
        <v>42</v>
      </c>
    </row>
    <row r="155" spans="1:10" x14ac:dyDescent="0.2">
      <c r="A155" s="29">
        <v>130469</v>
      </c>
      <c r="B155" s="29" t="s">
        <v>309</v>
      </c>
      <c r="C155" s="28">
        <f t="shared" si="6"/>
        <v>10</v>
      </c>
      <c r="D155" s="31">
        <v>15.411377888746953</v>
      </c>
      <c r="E155" s="30">
        <v>12</v>
      </c>
      <c r="F155" s="30">
        <v>20</v>
      </c>
      <c r="G155" s="15">
        <v>46</v>
      </c>
      <c r="H155" s="32">
        <f t="shared" si="4"/>
        <v>94</v>
      </c>
      <c r="I155" s="65" t="str">
        <f t="shared" si="5"/>
        <v/>
      </c>
      <c r="J155" s="67" t="s">
        <v>510</v>
      </c>
    </row>
    <row r="156" spans="1:10" x14ac:dyDescent="0.2">
      <c r="A156" s="29">
        <v>130471</v>
      </c>
      <c r="B156" s="29" t="s">
        <v>310</v>
      </c>
      <c r="C156" s="28">
        <f t="shared" si="6"/>
        <v>5</v>
      </c>
      <c r="D156" s="31">
        <v>7.9719327023574493</v>
      </c>
      <c r="E156" s="30">
        <v>10</v>
      </c>
      <c r="F156" s="30">
        <v>12.867750000000001</v>
      </c>
      <c r="G156" s="15">
        <v>16</v>
      </c>
      <c r="H156" s="32">
        <f t="shared" si="4"/>
        <v>47</v>
      </c>
      <c r="I156" s="65" t="str">
        <f t="shared" si="5"/>
        <v/>
      </c>
      <c r="J156" s="67" t="s">
        <v>510</v>
      </c>
    </row>
    <row r="157" spans="1:10" x14ac:dyDescent="0.2">
      <c r="A157" s="29">
        <v>130473</v>
      </c>
      <c r="B157" s="29" t="s">
        <v>311</v>
      </c>
      <c r="C157" s="28">
        <f t="shared" si="6"/>
        <v>8</v>
      </c>
      <c r="D157" s="31">
        <v>10.429312797584485</v>
      </c>
      <c r="E157" s="30">
        <v>18</v>
      </c>
      <c r="F157" s="30">
        <v>15.984868954336665</v>
      </c>
      <c r="G157" s="15">
        <v>32</v>
      </c>
      <c r="H157" s="32">
        <f t="shared" si="4"/>
        <v>77</v>
      </c>
      <c r="I157" s="65">
        <f t="shared" si="5"/>
        <v>77</v>
      </c>
    </row>
    <row r="158" spans="1:10" x14ac:dyDescent="0.2">
      <c r="A158" s="29">
        <v>130474</v>
      </c>
      <c r="B158" s="29" t="s">
        <v>312</v>
      </c>
      <c r="C158" s="28">
        <f t="shared" si="6"/>
        <v>8</v>
      </c>
      <c r="D158" s="31">
        <v>17.076145337359193</v>
      </c>
      <c r="E158" s="30">
        <v>18</v>
      </c>
      <c r="F158" s="30">
        <v>14.731153742231829</v>
      </c>
      <c r="G158" s="15">
        <v>22</v>
      </c>
      <c r="H158" s="32">
        <f t="shared" si="4"/>
        <v>72</v>
      </c>
      <c r="I158" s="65">
        <f t="shared" si="5"/>
        <v>72</v>
      </c>
    </row>
    <row r="159" spans="1:10" x14ac:dyDescent="0.2">
      <c r="A159" s="29">
        <v>130486</v>
      </c>
      <c r="B159" s="29" t="s">
        <v>313</v>
      </c>
      <c r="C159" s="28">
        <f t="shared" si="6"/>
        <v>5</v>
      </c>
      <c r="D159" s="31">
        <v>11.258637208222043</v>
      </c>
      <c r="E159" s="30">
        <v>5</v>
      </c>
      <c r="F159" s="30">
        <v>14.663250000000001</v>
      </c>
      <c r="G159" s="15">
        <v>16</v>
      </c>
      <c r="H159" s="32">
        <f t="shared" si="4"/>
        <v>47</v>
      </c>
      <c r="I159" s="65" t="str">
        <f t="shared" si="5"/>
        <v/>
      </c>
      <c r="J159" s="67" t="s">
        <v>510</v>
      </c>
    </row>
    <row r="160" spans="1:10" x14ac:dyDescent="0.2">
      <c r="A160" s="29">
        <v>130494</v>
      </c>
      <c r="B160" s="29" t="s">
        <v>314</v>
      </c>
      <c r="C160" s="28">
        <f t="shared" si="6"/>
        <v>8</v>
      </c>
      <c r="D160" s="31">
        <v>14.049565962141447</v>
      </c>
      <c r="E160" s="30">
        <v>20</v>
      </c>
      <c r="F160" s="30">
        <v>14.9625</v>
      </c>
      <c r="G160" s="15">
        <v>28</v>
      </c>
      <c r="H160" s="32">
        <f t="shared" si="4"/>
        <v>78</v>
      </c>
      <c r="I160" s="65">
        <f t="shared" si="5"/>
        <v>78</v>
      </c>
    </row>
    <row r="161" spans="1:10" x14ac:dyDescent="0.2">
      <c r="A161" s="29">
        <v>130498</v>
      </c>
      <c r="B161" s="29" t="s">
        <v>315</v>
      </c>
      <c r="C161" s="28">
        <f t="shared" si="6"/>
        <v>7</v>
      </c>
      <c r="D161" s="31">
        <v>7.3966147950296133</v>
      </c>
      <c r="E161" s="30">
        <v>10</v>
      </c>
      <c r="F161" s="30">
        <v>14.104296136179411</v>
      </c>
      <c r="G161" s="15">
        <v>32</v>
      </c>
      <c r="H161" s="32">
        <f t="shared" si="4"/>
        <v>64</v>
      </c>
      <c r="I161" s="65">
        <f t="shared" si="5"/>
        <v>64</v>
      </c>
    </row>
    <row r="162" spans="1:10" x14ac:dyDescent="0.2">
      <c r="A162" s="29">
        <v>130499</v>
      </c>
      <c r="B162" s="29" t="s">
        <v>316</v>
      </c>
      <c r="C162" s="28">
        <f t="shared" si="6"/>
        <v>7</v>
      </c>
      <c r="D162" s="31">
        <v>15.405259261409824</v>
      </c>
      <c r="E162" s="30">
        <v>15</v>
      </c>
      <c r="F162" s="30">
        <v>18.5535</v>
      </c>
      <c r="G162" s="15">
        <v>17</v>
      </c>
      <c r="H162" s="32">
        <f t="shared" si="4"/>
        <v>66</v>
      </c>
      <c r="I162" s="65">
        <f t="shared" si="5"/>
        <v>66</v>
      </c>
    </row>
    <row r="163" spans="1:10" x14ac:dyDescent="0.2">
      <c r="A163" s="29">
        <v>130500</v>
      </c>
      <c r="B163" s="29" t="s">
        <v>317</v>
      </c>
      <c r="C163" s="28">
        <f t="shared" si="6"/>
        <v>6</v>
      </c>
      <c r="D163" s="31">
        <v>8.8012571129950068</v>
      </c>
      <c r="E163" s="30">
        <v>10</v>
      </c>
      <c r="F163" s="30">
        <v>12.850580924074574</v>
      </c>
      <c r="G163" s="15">
        <v>26</v>
      </c>
      <c r="H163" s="32">
        <f t="shared" si="4"/>
        <v>58</v>
      </c>
      <c r="I163" s="65">
        <f t="shared" si="5"/>
        <v>58</v>
      </c>
    </row>
    <row r="164" spans="1:10" x14ac:dyDescent="0.2">
      <c r="A164" s="29">
        <v>130506</v>
      </c>
      <c r="B164" s="29" t="s">
        <v>318</v>
      </c>
      <c r="C164" s="28">
        <f t="shared" si="6"/>
        <v>8</v>
      </c>
      <c r="D164" s="31">
        <v>14.328046974799676</v>
      </c>
      <c r="E164" s="30">
        <v>20</v>
      </c>
      <c r="F164" s="30">
        <v>16.611726560389084</v>
      </c>
      <c r="G164" s="15">
        <v>20</v>
      </c>
      <c r="H164" s="32">
        <f t="shared" si="4"/>
        <v>71</v>
      </c>
      <c r="I164" s="65">
        <f t="shared" si="5"/>
        <v>71</v>
      </c>
    </row>
    <row r="165" spans="1:10" x14ac:dyDescent="0.2">
      <c r="A165" s="29">
        <v>130507</v>
      </c>
      <c r="B165" s="29" t="s">
        <v>319</v>
      </c>
      <c r="C165" s="28">
        <f t="shared" si="6"/>
        <v>5</v>
      </c>
      <c r="D165" s="31">
        <v>9.9151811636279188</v>
      </c>
      <c r="E165" s="30">
        <v>11</v>
      </c>
      <c r="F165" s="30">
        <v>14.41772493920562</v>
      </c>
      <c r="G165" s="15">
        <v>12</v>
      </c>
      <c r="H165" s="32">
        <f t="shared" si="4"/>
        <v>48</v>
      </c>
      <c r="I165" s="65" t="str">
        <f t="shared" si="5"/>
        <v/>
      </c>
      <c r="J165" s="67" t="s">
        <v>510</v>
      </c>
    </row>
    <row r="166" spans="1:10" x14ac:dyDescent="0.2">
      <c r="A166" s="29">
        <v>130508</v>
      </c>
      <c r="B166" s="29" t="s">
        <v>320</v>
      </c>
      <c r="C166" s="28">
        <f t="shared" si="6"/>
        <v>6</v>
      </c>
      <c r="D166" s="31">
        <v>15.126778248751599</v>
      </c>
      <c r="E166" s="30">
        <v>5</v>
      </c>
      <c r="F166" s="30">
        <v>16.298297757362874</v>
      </c>
      <c r="G166" s="15">
        <v>16</v>
      </c>
      <c r="H166" s="32">
        <f t="shared" ref="H166:H229" si="7">ROUNDUP(SUM(D166:G166),0)</f>
        <v>53</v>
      </c>
      <c r="I166" s="65">
        <f t="shared" si="5"/>
        <v>53</v>
      </c>
    </row>
    <row r="167" spans="1:10" x14ac:dyDescent="0.2">
      <c r="A167" s="29">
        <v>130514</v>
      </c>
      <c r="B167" s="29" t="s">
        <v>321</v>
      </c>
      <c r="C167" s="28">
        <f t="shared" si="6"/>
        <v>7</v>
      </c>
      <c r="D167" s="31">
        <v>16.265176808733017</v>
      </c>
      <c r="E167" s="30">
        <v>7.5</v>
      </c>
      <c r="F167" s="30">
        <v>12.537152121048365</v>
      </c>
      <c r="G167" s="15">
        <v>23</v>
      </c>
      <c r="H167" s="32">
        <f t="shared" si="7"/>
        <v>60</v>
      </c>
      <c r="I167" s="65">
        <f t="shared" si="5"/>
        <v>60</v>
      </c>
    </row>
    <row r="168" spans="1:10" x14ac:dyDescent="0.2">
      <c r="A168" s="29">
        <v>130519</v>
      </c>
      <c r="B168" s="29" t="s">
        <v>322</v>
      </c>
      <c r="C168" s="28">
        <f t="shared" si="6"/>
        <v>7</v>
      </c>
      <c r="D168" s="31">
        <v>12.397035768203462</v>
      </c>
      <c r="E168" s="30">
        <v>10</v>
      </c>
      <c r="F168" s="30">
        <v>16.159500000000001</v>
      </c>
      <c r="G168" s="15">
        <v>29</v>
      </c>
      <c r="H168" s="32">
        <f t="shared" si="7"/>
        <v>68</v>
      </c>
      <c r="I168" s="65">
        <f t="shared" si="5"/>
        <v>68</v>
      </c>
    </row>
    <row r="169" spans="1:10" x14ac:dyDescent="0.2">
      <c r="A169" s="29">
        <v>130520</v>
      </c>
      <c r="B169" s="29" t="s">
        <v>323</v>
      </c>
      <c r="C169" s="28">
        <f t="shared" si="6"/>
        <v>8</v>
      </c>
      <c r="D169" s="31">
        <v>14.074040471489957</v>
      </c>
      <c r="E169" s="30">
        <v>11.5</v>
      </c>
      <c r="F169" s="30">
        <v>20</v>
      </c>
      <c r="G169" s="15">
        <v>24</v>
      </c>
      <c r="H169" s="32">
        <f t="shared" si="7"/>
        <v>70</v>
      </c>
      <c r="I169" s="65">
        <f t="shared" si="5"/>
        <v>70</v>
      </c>
    </row>
    <row r="170" spans="1:10" x14ac:dyDescent="0.2">
      <c r="A170" s="29">
        <v>130527</v>
      </c>
      <c r="B170" s="29" t="s">
        <v>324</v>
      </c>
      <c r="C170" s="28">
        <f t="shared" si="6"/>
        <v>5</v>
      </c>
      <c r="D170" s="31">
        <v>7.1181337823713857</v>
      </c>
      <c r="E170" s="30">
        <v>5</v>
      </c>
      <c r="F170" s="30">
        <v>10.029721696838692</v>
      </c>
      <c r="G170" s="15">
        <v>16</v>
      </c>
      <c r="H170" s="32">
        <f t="shared" si="7"/>
        <v>39</v>
      </c>
      <c r="I170" s="65">
        <f t="shared" si="5"/>
        <v>39</v>
      </c>
    </row>
    <row r="171" spans="1:10" x14ac:dyDescent="0.2">
      <c r="A171" s="29">
        <v>130530</v>
      </c>
      <c r="B171" s="29" t="s">
        <v>325</v>
      </c>
      <c r="C171" s="28">
        <f t="shared" si="6"/>
        <v>7</v>
      </c>
      <c r="D171" s="31">
        <v>13.177411160144002</v>
      </c>
      <c r="E171" s="30">
        <v>18</v>
      </c>
      <c r="F171" s="30">
        <v>10.970008105917319</v>
      </c>
      <c r="G171" s="15">
        <v>18</v>
      </c>
      <c r="H171" s="32">
        <f t="shared" si="7"/>
        <v>61</v>
      </c>
      <c r="I171" s="65">
        <f t="shared" si="5"/>
        <v>61</v>
      </c>
    </row>
    <row r="172" spans="1:10" x14ac:dyDescent="0.2">
      <c r="A172" s="29">
        <v>130531</v>
      </c>
      <c r="B172" s="29" t="s">
        <v>326</v>
      </c>
      <c r="C172" s="28">
        <f t="shared" si="6"/>
        <v>7</v>
      </c>
      <c r="D172" s="31">
        <v>14.080159098827083</v>
      </c>
      <c r="E172" s="30">
        <v>12</v>
      </c>
      <c r="F172" s="30">
        <v>15.984868954336665</v>
      </c>
      <c r="G172" s="15">
        <v>17</v>
      </c>
      <c r="H172" s="32">
        <f t="shared" si="7"/>
        <v>60</v>
      </c>
      <c r="I172" s="65">
        <f t="shared" si="5"/>
        <v>60</v>
      </c>
    </row>
    <row r="173" spans="1:10" x14ac:dyDescent="0.2">
      <c r="A173" s="29">
        <v>130534</v>
      </c>
      <c r="B173" s="29" t="s">
        <v>327</v>
      </c>
      <c r="C173" s="28">
        <f t="shared" si="6"/>
        <v>10</v>
      </c>
      <c r="D173" s="31">
        <v>19.746835443037977</v>
      </c>
      <c r="E173" s="30">
        <v>20</v>
      </c>
      <c r="F173" s="30">
        <v>18.805728181572547</v>
      </c>
      <c r="G173" s="15">
        <v>34</v>
      </c>
      <c r="H173" s="32">
        <f t="shared" si="7"/>
        <v>93</v>
      </c>
      <c r="I173" s="65">
        <f t="shared" si="5"/>
        <v>93</v>
      </c>
    </row>
    <row r="174" spans="1:10" x14ac:dyDescent="0.2">
      <c r="A174" s="29">
        <v>130535</v>
      </c>
      <c r="B174" s="29" t="s">
        <v>328</v>
      </c>
      <c r="C174" s="28">
        <f t="shared" si="6"/>
        <v>8</v>
      </c>
      <c r="D174" s="31">
        <v>14.569816223435142</v>
      </c>
      <c r="E174" s="30">
        <v>10</v>
      </c>
      <c r="F174" s="30">
        <v>16.925155363415293</v>
      </c>
      <c r="G174" s="15">
        <v>36</v>
      </c>
      <c r="H174" s="32">
        <f t="shared" si="7"/>
        <v>78</v>
      </c>
      <c r="I174" s="65">
        <f t="shared" si="5"/>
        <v>78</v>
      </c>
    </row>
    <row r="175" spans="1:10" x14ac:dyDescent="0.2">
      <c r="A175" s="29">
        <v>130539</v>
      </c>
      <c r="B175" s="29" t="s">
        <v>329</v>
      </c>
      <c r="C175" s="28">
        <f t="shared" si="6"/>
        <v>5</v>
      </c>
      <c r="D175" s="31">
        <v>9.0919753803274883</v>
      </c>
      <c r="E175" s="30">
        <v>10</v>
      </c>
      <c r="F175" s="30">
        <v>10.970008105917319</v>
      </c>
      <c r="G175" s="15">
        <v>10</v>
      </c>
      <c r="H175" s="32">
        <f t="shared" si="7"/>
        <v>41</v>
      </c>
      <c r="I175" s="65">
        <f t="shared" si="5"/>
        <v>41</v>
      </c>
    </row>
    <row r="176" spans="1:10" x14ac:dyDescent="0.2">
      <c r="A176" s="29">
        <v>130542</v>
      </c>
      <c r="B176" s="29" t="s">
        <v>330</v>
      </c>
      <c r="C176" s="28">
        <f t="shared" si="6"/>
        <v>6</v>
      </c>
      <c r="D176" s="31">
        <v>11.567711357565905</v>
      </c>
      <c r="E176" s="30">
        <v>7.5</v>
      </c>
      <c r="F176" s="30">
        <v>12.537152121048365</v>
      </c>
      <c r="G176" s="15">
        <v>24</v>
      </c>
      <c r="H176" s="32">
        <f t="shared" si="7"/>
        <v>56</v>
      </c>
      <c r="I176" s="65">
        <f t="shared" si="5"/>
        <v>56</v>
      </c>
    </row>
    <row r="177" spans="1:10" x14ac:dyDescent="0.2">
      <c r="A177" s="29">
        <v>130544</v>
      </c>
      <c r="B177" s="29" t="s">
        <v>331</v>
      </c>
      <c r="C177" s="28">
        <f t="shared" si="6"/>
        <v>5</v>
      </c>
      <c r="D177" s="31">
        <v>9.921299790965044</v>
      </c>
      <c r="E177" s="30">
        <v>0</v>
      </c>
      <c r="F177" s="30">
        <v>14.41772493920562</v>
      </c>
      <c r="G177" s="15">
        <v>13</v>
      </c>
      <c r="H177" s="32">
        <f t="shared" si="7"/>
        <v>38</v>
      </c>
      <c r="I177" s="65">
        <f t="shared" si="5"/>
        <v>38</v>
      </c>
    </row>
    <row r="178" spans="1:10" x14ac:dyDescent="0.2">
      <c r="A178" s="29">
        <v>130549</v>
      </c>
      <c r="B178" s="29" t="s">
        <v>332</v>
      </c>
      <c r="C178" s="28">
        <f t="shared" si="6"/>
        <v>6</v>
      </c>
      <c r="D178" s="31">
        <v>10.726149692254094</v>
      </c>
      <c r="E178" s="30">
        <v>11</v>
      </c>
      <c r="F178" s="30">
        <v>18.805728181572547</v>
      </c>
      <c r="G178" s="15">
        <v>16</v>
      </c>
      <c r="H178" s="32">
        <f t="shared" si="7"/>
        <v>57</v>
      </c>
      <c r="I178" s="65">
        <f t="shared" si="5"/>
        <v>57</v>
      </c>
    </row>
    <row r="179" spans="1:10" x14ac:dyDescent="0.2">
      <c r="A179" s="29">
        <v>130554</v>
      </c>
      <c r="B179" s="29" t="s">
        <v>333</v>
      </c>
      <c r="C179" s="28">
        <f t="shared" si="6"/>
        <v>9</v>
      </c>
      <c r="D179" s="31">
        <v>17.076145337359193</v>
      </c>
      <c r="E179" s="30">
        <v>12</v>
      </c>
      <c r="F179" s="30">
        <v>18.85275</v>
      </c>
      <c r="G179" s="15">
        <v>36</v>
      </c>
      <c r="H179" s="32">
        <f t="shared" si="7"/>
        <v>84</v>
      </c>
      <c r="I179" s="65" t="str">
        <f t="shared" si="5"/>
        <v/>
      </c>
      <c r="J179" s="67" t="s">
        <v>510</v>
      </c>
    </row>
    <row r="180" spans="1:10" x14ac:dyDescent="0.2">
      <c r="A180" s="29">
        <v>130557</v>
      </c>
      <c r="B180" s="29" t="s">
        <v>334</v>
      </c>
      <c r="C180" s="28">
        <f t="shared" si="6"/>
        <v>6</v>
      </c>
      <c r="D180" s="31">
        <v>13.183529787481131</v>
      </c>
      <c r="E180" s="30">
        <v>2.5</v>
      </c>
      <c r="F180" s="30">
        <v>12.5685</v>
      </c>
      <c r="G180" s="15">
        <v>26</v>
      </c>
      <c r="H180" s="32">
        <f t="shared" si="7"/>
        <v>55</v>
      </c>
      <c r="I180" s="65">
        <f t="shared" si="5"/>
        <v>55</v>
      </c>
    </row>
    <row r="181" spans="1:10" x14ac:dyDescent="0.2">
      <c r="A181" s="29">
        <v>130558</v>
      </c>
      <c r="B181" s="29" t="s">
        <v>335</v>
      </c>
      <c r="C181" s="28">
        <f t="shared" si="6"/>
        <v>6</v>
      </c>
      <c r="D181" s="31">
        <v>11.016867959586577</v>
      </c>
      <c r="E181" s="30">
        <v>11</v>
      </c>
      <c r="F181" s="30">
        <v>17.86544177249392</v>
      </c>
      <c r="G181" s="15">
        <v>10</v>
      </c>
      <c r="H181" s="32">
        <f t="shared" si="7"/>
        <v>50</v>
      </c>
      <c r="I181" s="65">
        <f t="shared" si="5"/>
        <v>50</v>
      </c>
    </row>
    <row r="182" spans="1:10" x14ac:dyDescent="0.2">
      <c r="A182" s="29">
        <v>130567</v>
      </c>
      <c r="B182" s="29" t="s">
        <v>336</v>
      </c>
      <c r="C182" s="28">
        <f t="shared" si="6"/>
        <v>6</v>
      </c>
      <c r="D182" s="31">
        <v>10.453787306932993</v>
      </c>
      <c r="E182" s="30">
        <v>5</v>
      </c>
      <c r="F182" s="30">
        <v>13.164009727100783</v>
      </c>
      <c r="G182" s="15">
        <v>22</v>
      </c>
      <c r="H182" s="32">
        <f t="shared" si="7"/>
        <v>51</v>
      </c>
      <c r="I182" s="65">
        <f t="shared" si="5"/>
        <v>51</v>
      </c>
    </row>
    <row r="183" spans="1:10" x14ac:dyDescent="0.2">
      <c r="A183" s="29">
        <v>130569</v>
      </c>
      <c r="B183" s="29" t="s">
        <v>337</v>
      </c>
      <c r="C183" s="28">
        <f t="shared" si="6"/>
        <v>5</v>
      </c>
      <c r="D183" s="31">
        <v>8.2871254790384405</v>
      </c>
      <c r="E183" s="30">
        <v>16</v>
      </c>
      <c r="F183" s="30">
        <v>10.343150499864901</v>
      </c>
      <c r="G183" s="15">
        <v>6</v>
      </c>
      <c r="H183" s="32">
        <f t="shared" si="7"/>
        <v>41</v>
      </c>
      <c r="I183" s="65">
        <f t="shared" si="5"/>
        <v>41</v>
      </c>
    </row>
    <row r="184" spans="1:10" x14ac:dyDescent="0.2">
      <c r="A184" s="29">
        <v>130577</v>
      </c>
      <c r="B184" s="29" t="s">
        <v>338</v>
      </c>
      <c r="C184" s="28">
        <f t="shared" si="6"/>
        <v>6</v>
      </c>
      <c r="D184" s="31">
        <v>11.785006096852863</v>
      </c>
      <c r="E184" s="30">
        <v>8</v>
      </c>
      <c r="F184" s="30">
        <v>13.164009727100783</v>
      </c>
      <c r="G184" s="15">
        <v>22</v>
      </c>
      <c r="H184" s="32">
        <f t="shared" si="7"/>
        <v>55</v>
      </c>
      <c r="I184" s="65">
        <f t="shared" si="5"/>
        <v>55</v>
      </c>
    </row>
    <row r="185" spans="1:10" x14ac:dyDescent="0.2">
      <c r="A185" s="29">
        <v>130580</v>
      </c>
      <c r="B185" s="29" t="s">
        <v>339</v>
      </c>
      <c r="C185" s="28">
        <f t="shared" si="6"/>
        <v>6</v>
      </c>
      <c r="D185" s="31">
        <v>15.569620253164558</v>
      </c>
      <c r="E185" s="30">
        <v>5</v>
      </c>
      <c r="F185" s="30">
        <v>10.473750000000001</v>
      </c>
      <c r="G185" s="15">
        <v>18</v>
      </c>
      <c r="H185" s="32">
        <f t="shared" si="7"/>
        <v>50</v>
      </c>
      <c r="I185" s="65">
        <f t="shared" si="5"/>
        <v>50</v>
      </c>
    </row>
    <row r="186" spans="1:10" x14ac:dyDescent="0.2">
      <c r="A186" s="29">
        <v>130591</v>
      </c>
      <c r="B186" s="29" t="s">
        <v>340</v>
      </c>
      <c r="C186" s="28">
        <f t="shared" si="6"/>
        <v>7</v>
      </c>
      <c r="D186" s="31">
        <v>11.004630704912323</v>
      </c>
      <c r="E186" s="30">
        <v>20</v>
      </c>
      <c r="F186" s="30">
        <v>12.223723318022156</v>
      </c>
      <c r="G186" s="15">
        <v>16</v>
      </c>
      <c r="H186" s="32">
        <f t="shared" si="7"/>
        <v>60</v>
      </c>
      <c r="I186" s="65">
        <f t="shared" si="5"/>
        <v>60</v>
      </c>
    </row>
    <row r="187" spans="1:10" x14ac:dyDescent="0.2">
      <c r="A187" s="29">
        <v>130596</v>
      </c>
      <c r="B187" s="29" t="s">
        <v>341</v>
      </c>
      <c r="C187" s="28">
        <f t="shared" si="6"/>
        <v>5</v>
      </c>
      <c r="D187" s="31">
        <v>12.960116420857045</v>
      </c>
      <c r="E187" s="30">
        <v>0</v>
      </c>
      <c r="F187" s="30">
        <v>17.238584166441502</v>
      </c>
      <c r="G187" s="15">
        <v>9</v>
      </c>
      <c r="H187" s="32">
        <f t="shared" si="7"/>
        <v>40</v>
      </c>
      <c r="I187" s="65">
        <f t="shared" si="5"/>
        <v>40</v>
      </c>
    </row>
    <row r="188" spans="1:10" x14ac:dyDescent="0.2">
      <c r="A188" s="29">
        <v>130598</v>
      </c>
      <c r="B188" s="29" t="s">
        <v>342</v>
      </c>
      <c r="C188" s="28">
        <f t="shared" si="6"/>
        <v>9</v>
      </c>
      <c r="D188" s="31">
        <v>13.740491812797586</v>
      </c>
      <c r="E188" s="30">
        <v>17</v>
      </c>
      <c r="F188" s="30">
        <v>14.731153742231829</v>
      </c>
      <c r="G188" s="15">
        <v>36</v>
      </c>
      <c r="H188" s="32">
        <f t="shared" si="7"/>
        <v>82</v>
      </c>
      <c r="I188" s="65">
        <f t="shared" si="5"/>
        <v>82</v>
      </c>
    </row>
    <row r="189" spans="1:10" x14ac:dyDescent="0.2">
      <c r="A189" s="29">
        <v>130601</v>
      </c>
      <c r="B189" s="29" t="s">
        <v>343</v>
      </c>
      <c r="C189" s="28">
        <f t="shared" si="6"/>
        <v>5</v>
      </c>
      <c r="D189" s="31">
        <v>10.120238648240623</v>
      </c>
      <c r="E189" s="30">
        <v>5</v>
      </c>
      <c r="F189" s="30">
        <v>12.867750000000001</v>
      </c>
      <c r="G189" s="15">
        <v>15</v>
      </c>
      <c r="H189" s="32">
        <f t="shared" si="7"/>
        <v>43</v>
      </c>
      <c r="I189" s="65">
        <f t="shared" si="5"/>
        <v>43</v>
      </c>
    </row>
    <row r="190" spans="1:10" x14ac:dyDescent="0.2">
      <c r="A190" s="29">
        <v>130602</v>
      </c>
      <c r="B190" s="29" t="s">
        <v>344</v>
      </c>
      <c r="C190" s="28">
        <f t="shared" si="6"/>
        <v>8</v>
      </c>
      <c r="D190" s="31">
        <v>14.049565962141447</v>
      </c>
      <c r="E190" s="30">
        <v>10</v>
      </c>
      <c r="F190" s="30">
        <v>15.044582545258038</v>
      </c>
      <c r="G190" s="15">
        <v>36</v>
      </c>
      <c r="H190" s="32">
        <f t="shared" si="7"/>
        <v>76</v>
      </c>
      <c r="I190" s="65">
        <f t="shared" si="5"/>
        <v>76</v>
      </c>
    </row>
    <row r="191" spans="1:10" x14ac:dyDescent="0.2">
      <c r="A191" s="29">
        <v>130613</v>
      </c>
      <c r="B191" s="29" t="s">
        <v>345</v>
      </c>
      <c r="C191" s="28">
        <f t="shared" si="6"/>
        <v>9</v>
      </c>
      <c r="D191" s="31">
        <v>14.321928347462549</v>
      </c>
      <c r="E191" s="30">
        <v>12</v>
      </c>
      <c r="F191" s="30">
        <v>20</v>
      </c>
      <c r="G191" s="15">
        <v>33</v>
      </c>
      <c r="H191" s="32">
        <f t="shared" si="7"/>
        <v>80</v>
      </c>
      <c r="I191" s="65" t="str">
        <f t="shared" si="5"/>
        <v/>
      </c>
      <c r="J191" s="67" t="s">
        <v>510</v>
      </c>
    </row>
    <row r="192" spans="1:10" x14ac:dyDescent="0.2">
      <c r="A192" s="29">
        <v>130621</v>
      </c>
      <c r="B192" s="29" t="s">
        <v>346</v>
      </c>
      <c r="C192" s="28">
        <f t="shared" si="6"/>
        <v>5</v>
      </c>
      <c r="D192" s="31">
        <v>12.723623853211009</v>
      </c>
      <c r="E192" s="30">
        <v>5</v>
      </c>
      <c r="F192" s="30">
        <v>10.1745</v>
      </c>
      <c r="G192" s="15">
        <v>10</v>
      </c>
      <c r="H192" s="32">
        <f t="shared" si="7"/>
        <v>38</v>
      </c>
      <c r="I192" s="65">
        <f t="shared" si="5"/>
        <v>38</v>
      </c>
    </row>
    <row r="193" spans="1:10" x14ac:dyDescent="0.2">
      <c r="A193" s="29">
        <v>130628</v>
      </c>
      <c r="B193" s="29" t="s">
        <v>347</v>
      </c>
      <c r="C193" s="28">
        <f t="shared" si="6"/>
        <v>5</v>
      </c>
      <c r="D193" s="31">
        <v>10.278481012658228</v>
      </c>
      <c r="E193" s="30">
        <v>5</v>
      </c>
      <c r="F193" s="30">
        <v>15.671440151310456</v>
      </c>
      <c r="G193" s="15">
        <v>10</v>
      </c>
      <c r="H193" s="32">
        <f t="shared" si="7"/>
        <v>41</v>
      </c>
      <c r="I193" s="65">
        <f t="shared" si="5"/>
        <v>41</v>
      </c>
    </row>
    <row r="194" spans="1:10" x14ac:dyDescent="0.2">
      <c r="A194" s="29">
        <v>130633</v>
      </c>
      <c r="B194" s="29" t="s">
        <v>348</v>
      </c>
      <c r="C194" s="28">
        <f t="shared" si="6"/>
        <v>7</v>
      </c>
      <c r="D194" s="31">
        <v>10.738386946928347</v>
      </c>
      <c r="E194" s="30">
        <v>17</v>
      </c>
      <c r="F194" s="30">
        <v>18.178870575520129</v>
      </c>
      <c r="G194" s="15">
        <v>20</v>
      </c>
      <c r="H194" s="32">
        <f t="shared" si="7"/>
        <v>66</v>
      </c>
      <c r="I194" s="65">
        <f t="shared" si="5"/>
        <v>66</v>
      </c>
    </row>
    <row r="195" spans="1:10" x14ac:dyDescent="0.2">
      <c r="A195" s="29">
        <v>130637</v>
      </c>
      <c r="B195" s="29" t="s">
        <v>349</v>
      </c>
      <c r="C195" s="28">
        <f t="shared" si="6"/>
        <v>6</v>
      </c>
      <c r="D195" s="31">
        <v>13.620253164556964</v>
      </c>
      <c r="E195" s="30">
        <v>9</v>
      </c>
      <c r="F195" s="30">
        <v>14.104296136179411</v>
      </c>
      <c r="G195" s="15">
        <v>21</v>
      </c>
      <c r="H195" s="32">
        <f t="shared" si="7"/>
        <v>58</v>
      </c>
      <c r="I195" s="65">
        <f t="shared" si="5"/>
        <v>58</v>
      </c>
    </row>
    <row r="196" spans="1:10" x14ac:dyDescent="0.2">
      <c r="A196" s="29">
        <v>130640</v>
      </c>
      <c r="B196" s="29" t="s">
        <v>350</v>
      </c>
      <c r="C196" s="28">
        <f t="shared" si="6"/>
        <v>6</v>
      </c>
      <c r="D196" s="31">
        <v>12.34196812216932</v>
      </c>
      <c r="E196" s="30">
        <v>7</v>
      </c>
      <c r="F196" s="30">
        <v>12.537152121048365</v>
      </c>
      <c r="G196" s="15">
        <v>20</v>
      </c>
      <c r="H196" s="32">
        <f t="shared" si="7"/>
        <v>52</v>
      </c>
      <c r="I196" s="65">
        <f t="shared" si="5"/>
        <v>52</v>
      </c>
    </row>
    <row r="197" spans="1:10" x14ac:dyDescent="0.2">
      <c r="A197" s="29">
        <v>130641</v>
      </c>
      <c r="B197" s="29" t="s">
        <v>351</v>
      </c>
      <c r="C197" s="28">
        <f t="shared" si="6"/>
        <v>5</v>
      </c>
      <c r="D197" s="31">
        <v>8.0025258390430842</v>
      </c>
      <c r="E197" s="30">
        <v>0</v>
      </c>
      <c r="F197" s="30">
        <v>10.1745</v>
      </c>
      <c r="G197" s="15"/>
      <c r="H197" s="32">
        <f t="shared" si="7"/>
        <v>19</v>
      </c>
      <c r="I197" s="65">
        <f t="shared" si="5"/>
        <v>19</v>
      </c>
    </row>
    <row r="198" spans="1:10" x14ac:dyDescent="0.2">
      <c r="A198" s="29">
        <v>130662</v>
      </c>
      <c r="B198" s="29" t="s">
        <v>352</v>
      </c>
      <c r="C198" s="28">
        <f t="shared" si="6"/>
        <v>8</v>
      </c>
      <c r="D198" s="31">
        <v>11.047461096272212</v>
      </c>
      <c r="E198" s="30">
        <v>2.5</v>
      </c>
      <c r="F198" s="30">
        <v>15.358011348284247</v>
      </c>
      <c r="G198" s="15">
        <v>42</v>
      </c>
      <c r="H198" s="32">
        <f t="shared" si="7"/>
        <v>71</v>
      </c>
      <c r="I198" s="65">
        <f t="shared" si="5"/>
        <v>71</v>
      </c>
    </row>
    <row r="199" spans="1:10" x14ac:dyDescent="0.2">
      <c r="A199" s="29">
        <v>130667</v>
      </c>
      <c r="B199" s="29" t="s">
        <v>353</v>
      </c>
      <c r="C199" s="28">
        <f t="shared" si="6"/>
        <v>7</v>
      </c>
      <c r="D199" s="31">
        <v>12.935641911508537</v>
      </c>
      <c r="E199" s="30">
        <v>10</v>
      </c>
      <c r="F199" s="30">
        <v>13.477438530126992</v>
      </c>
      <c r="G199" s="15">
        <v>28</v>
      </c>
      <c r="H199" s="32">
        <f t="shared" si="7"/>
        <v>65</v>
      </c>
      <c r="I199" s="65">
        <f t="shared" ref="I199:I262" si="8">IF(J199=".","",H199)</f>
        <v>65</v>
      </c>
    </row>
    <row r="200" spans="1:10" x14ac:dyDescent="0.2">
      <c r="A200" s="29">
        <v>130671</v>
      </c>
      <c r="B200" s="29" t="s">
        <v>354</v>
      </c>
      <c r="C200" s="28">
        <f t="shared" si="6"/>
        <v>6</v>
      </c>
      <c r="D200" s="31">
        <v>7.1487269190570206</v>
      </c>
      <c r="E200" s="30">
        <v>10</v>
      </c>
      <c r="F200" s="30">
        <v>10.65657930289111</v>
      </c>
      <c r="G200" s="15">
        <v>24</v>
      </c>
      <c r="H200" s="32">
        <f t="shared" si="7"/>
        <v>52</v>
      </c>
      <c r="I200" s="65">
        <f t="shared" si="8"/>
        <v>52</v>
      </c>
    </row>
    <row r="201" spans="1:10" x14ac:dyDescent="0.2">
      <c r="A201" s="29">
        <v>130673</v>
      </c>
      <c r="B201" s="29" t="s">
        <v>355</v>
      </c>
      <c r="C201" s="28">
        <f t="shared" si="6"/>
        <v>7</v>
      </c>
      <c r="D201" s="31">
        <v>12.094080246196725</v>
      </c>
      <c r="E201" s="30">
        <v>8.5</v>
      </c>
      <c r="F201" s="30">
        <v>14.104296136179411</v>
      </c>
      <c r="G201" s="15">
        <v>30</v>
      </c>
      <c r="H201" s="32">
        <f t="shared" si="7"/>
        <v>65</v>
      </c>
      <c r="I201" s="65">
        <f t="shared" si="8"/>
        <v>65</v>
      </c>
    </row>
    <row r="202" spans="1:10" x14ac:dyDescent="0.2">
      <c r="A202" s="29">
        <v>130678</v>
      </c>
      <c r="B202" s="29" t="s">
        <v>356</v>
      </c>
      <c r="C202" s="28">
        <f t="shared" si="6"/>
        <v>8</v>
      </c>
      <c r="D202" s="31">
        <v>9.0980940076646171</v>
      </c>
      <c r="E202" s="30">
        <v>18</v>
      </c>
      <c r="F202" s="30">
        <v>17.3565</v>
      </c>
      <c r="G202" s="15">
        <v>30</v>
      </c>
      <c r="H202" s="32">
        <f t="shared" si="7"/>
        <v>75</v>
      </c>
      <c r="I202" s="65">
        <f t="shared" si="8"/>
        <v>75</v>
      </c>
    </row>
    <row r="203" spans="1:10" x14ac:dyDescent="0.2">
      <c r="A203" s="29">
        <v>130686</v>
      </c>
      <c r="B203" s="29" t="s">
        <v>357</v>
      </c>
      <c r="C203" s="28">
        <f t="shared" si="6"/>
        <v>5</v>
      </c>
      <c r="D203" s="31">
        <v>9.921299790965044</v>
      </c>
      <c r="E203" s="30">
        <v>7.5</v>
      </c>
      <c r="F203" s="30">
        <v>14.364000000000001</v>
      </c>
      <c r="G203" s="15">
        <v>14</v>
      </c>
      <c r="H203" s="32">
        <f t="shared" si="7"/>
        <v>46</v>
      </c>
      <c r="I203" s="65">
        <f t="shared" si="8"/>
        <v>46</v>
      </c>
    </row>
    <row r="204" spans="1:10" x14ac:dyDescent="0.2">
      <c r="A204" s="29">
        <v>130690</v>
      </c>
      <c r="B204" s="29" t="s">
        <v>358</v>
      </c>
      <c r="C204" s="28">
        <f t="shared" si="6"/>
        <v>6</v>
      </c>
      <c r="D204" s="31">
        <v>9.3459818836372079</v>
      </c>
      <c r="E204" s="30">
        <v>2</v>
      </c>
      <c r="F204" s="30">
        <v>14.41772493920562</v>
      </c>
      <c r="G204" s="15">
        <v>32</v>
      </c>
      <c r="H204" s="32">
        <f t="shared" si="7"/>
        <v>58</v>
      </c>
      <c r="I204" s="65">
        <f t="shared" si="8"/>
        <v>58</v>
      </c>
    </row>
    <row r="205" spans="1:10" x14ac:dyDescent="0.2">
      <c r="A205" s="29">
        <v>130692</v>
      </c>
      <c r="B205" s="29" t="s">
        <v>359</v>
      </c>
      <c r="C205" s="28">
        <f t="shared" si="6"/>
        <v>5</v>
      </c>
      <c r="D205" s="31">
        <v>12.675516780861688</v>
      </c>
      <c r="E205" s="30">
        <v>2.5</v>
      </c>
      <c r="F205" s="30">
        <v>11.67075</v>
      </c>
      <c r="G205" s="15">
        <v>20</v>
      </c>
      <c r="H205" s="32">
        <f t="shared" si="7"/>
        <v>47</v>
      </c>
      <c r="I205" s="65" t="str">
        <f t="shared" si="8"/>
        <v/>
      </c>
      <c r="J205" t="s">
        <v>510</v>
      </c>
    </row>
    <row r="206" spans="1:10" x14ac:dyDescent="0.2">
      <c r="A206" s="29">
        <v>130697</v>
      </c>
      <c r="B206" s="29" t="s">
        <v>360</v>
      </c>
      <c r="C206" s="28">
        <f t="shared" si="6"/>
        <v>5</v>
      </c>
      <c r="D206" s="31">
        <v>12.626567762164674</v>
      </c>
      <c r="E206" s="30">
        <v>9.5</v>
      </c>
      <c r="F206" s="30">
        <v>12.269250000000001</v>
      </c>
      <c r="G206" s="15">
        <v>10</v>
      </c>
      <c r="H206" s="32">
        <f t="shared" si="7"/>
        <v>45</v>
      </c>
      <c r="I206" s="65">
        <f t="shared" si="8"/>
        <v>45</v>
      </c>
    </row>
    <row r="207" spans="1:10" x14ac:dyDescent="0.2">
      <c r="A207" s="29">
        <v>130699</v>
      </c>
      <c r="B207" s="29" t="s">
        <v>361</v>
      </c>
      <c r="C207" s="28">
        <f t="shared" si="6"/>
        <v>7</v>
      </c>
      <c r="D207" s="31">
        <v>10.175306294274765</v>
      </c>
      <c r="E207" s="30">
        <v>14</v>
      </c>
      <c r="F207" s="30">
        <v>17.86544177249392</v>
      </c>
      <c r="G207" s="15">
        <v>18</v>
      </c>
      <c r="H207" s="32">
        <f t="shared" si="7"/>
        <v>61</v>
      </c>
      <c r="I207" s="65">
        <f t="shared" si="8"/>
        <v>61</v>
      </c>
    </row>
    <row r="208" spans="1:10" x14ac:dyDescent="0.2">
      <c r="A208" s="29">
        <v>130702</v>
      </c>
      <c r="B208" s="29" t="s">
        <v>362</v>
      </c>
      <c r="C208" s="28">
        <f t="shared" si="6"/>
        <v>8</v>
      </c>
      <c r="D208" s="31">
        <v>12.34196812216932</v>
      </c>
      <c r="E208" s="30">
        <v>10</v>
      </c>
      <c r="F208" s="30">
        <v>17.86544177249392</v>
      </c>
      <c r="G208" s="15">
        <v>29</v>
      </c>
      <c r="H208" s="32">
        <f t="shared" si="7"/>
        <v>70</v>
      </c>
      <c r="I208" s="65">
        <f t="shared" si="8"/>
        <v>70</v>
      </c>
    </row>
    <row r="209" spans="1:10" x14ac:dyDescent="0.2">
      <c r="A209" s="29">
        <v>130707</v>
      </c>
      <c r="B209" s="29" t="s">
        <v>363</v>
      </c>
      <c r="C209" s="28">
        <f t="shared" si="6"/>
        <v>5</v>
      </c>
      <c r="D209" s="31">
        <v>12.366442631517828</v>
      </c>
      <c r="E209" s="30">
        <v>8</v>
      </c>
      <c r="F209" s="30">
        <v>10.1745</v>
      </c>
      <c r="G209" s="15">
        <v>8</v>
      </c>
      <c r="H209" s="32">
        <f t="shared" si="7"/>
        <v>39</v>
      </c>
      <c r="I209" s="65">
        <f t="shared" si="8"/>
        <v>39</v>
      </c>
    </row>
    <row r="210" spans="1:10" x14ac:dyDescent="0.2">
      <c r="A210" s="29">
        <v>130710</v>
      </c>
      <c r="B210" s="29" t="s">
        <v>364</v>
      </c>
      <c r="C210" s="28">
        <f t="shared" si="6"/>
        <v>7</v>
      </c>
      <c r="D210" s="31">
        <v>14.545341714086636</v>
      </c>
      <c r="E210" s="30">
        <v>7.5</v>
      </c>
      <c r="F210" s="30">
        <v>14.104296136179411</v>
      </c>
      <c r="G210" s="15">
        <v>27</v>
      </c>
      <c r="H210" s="32">
        <f t="shared" si="7"/>
        <v>64</v>
      </c>
      <c r="I210" s="65">
        <f t="shared" si="8"/>
        <v>64</v>
      </c>
    </row>
    <row r="211" spans="1:10" x14ac:dyDescent="0.2">
      <c r="A211" s="29">
        <v>130712</v>
      </c>
      <c r="B211" s="29" t="s">
        <v>365</v>
      </c>
      <c r="C211" s="28">
        <f t="shared" si="6"/>
        <v>8</v>
      </c>
      <c r="D211" s="31">
        <v>12.390917140866335</v>
      </c>
      <c r="E211" s="30">
        <v>9.5</v>
      </c>
      <c r="F211" s="30">
        <v>16.298297757362874</v>
      </c>
      <c r="G211" s="15">
        <v>31</v>
      </c>
      <c r="H211" s="32">
        <f t="shared" si="7"/>
        <v>70</v>
      </c>
      <c r="I211" s="65">
        <f t="shared" si="8"/>
        <v>70</v>
      </c>
    </row>
    <row r="212" spans="1:10" x14ac:dyDescent="0.2">
      <c r="A212" s="29">
        <v>130713</v>
      </c>
      <c r="B212" s="29" t="s">
        <v>366</v>
      </c>
      <c r="C212" s="28">
        <f t="shared" si="6"/>
        <v>5</v>
      </c>
      <c r="D212" s="31">
        <v>11.876785506909767</v>
      </c>
      <c r="E212" s="30">
        <v>10</v>
      </c>
      <c r="F212" s="30">
        <v>11.07225</v>
      </c>
      <c r="G212" s="15">
        <v>6</v>
      </c>
      <c r="H212" s="32">
        <f t="shared" si="7"/>
        <v>39</v>
      </c>
      <c r="I212" s="65">
        <f t="shared" si="8"/>
        <v>39</v>
      </c>
    </row>
    <row r="213" spans="1:10" x14ac:dyDescent="0.2">
      <c r="A213" s="29">
        <v>130717</v>
      </c>
      <c r="B213" s="29" t="s">
        <v>367</v>
      </c>
      <c r="C213" s="28">
        <f t="shared" si="6"/>
        <v>6</v>
      </c>
      <c r="D213" s="31">
        <v>13.063291139240507</v>
      </c>
      <c r="E213" s="30">
        <v>10.5</v>
      </c>
      <c r="F213" s="30">
        <v>14.104296136179411</v>
      </c>
      <c r="G213" s="15">
        <v>18</v>
      </c>
      <c r="H213" s="32">
        <f t="shared" si="7"/>
        <v>56</v>
      </c>
      <c r="I213" s="65">
        <f t="shared" si="8"/>
        <v>56</v>
      </c>
    </row>
    <row r="214" spans="1:10" x14ac:dyDescent="0.2">
      <c r="A214" s="29">
        <v>130726</v>
      </c>
      <c r="B214" s="29" t="s">
        <v>368</v>
      </c>
      <c r="C214" s="28">
        <f t="shared" si="6"/>
        <v>8</v>
      </c>
      <c r="D214" s="31">
        <v>13.462010800139357</v>
      </c>
      <c r="E214" s="30">
        <v>16</v>
      </c>
      <c r="F214" s="30">
        <v>15.860250000000001</v>
      </c>
      <c r="G214" s="15">
        <v>27</v>
      </c>
      <c r="H214" s="32">
        <f t="shared" si="7"/>
        <v>73</v>
      </c>
      <c r="I214" s="65">
        <f t="shared" si="8"/>
        <v>73</v>
      </c>
    </row>
    <row r="215" spans="1:10" x14ac:dyDescent="0.2">
      <c r="A215" s="29">
        <v>130727</v>
      </c>
      <c r="B215" s="29" t="s">
        <v>369</v>
      </c>
      <c r="C215" s="28">
        <f t="shared" ref="C215:C278" si="9">IF(H215&lt;50,5,IF(H215&lt;60,6,IF(H215&lt;70,7,IF(H215&lt;80,8,IF(H215&lt;90,9,10)))))</f>
        <v>7</v>
      </c>
      <c r="D215" s="31">
        <v>12.966235048194171</v>
      </c>
      <c r="E215" s="30">
        <v>6</v>
      </c>
      <c r="F215" s="30">
        <v>16.159500000000001</v>
      </c>
      <c r="G215" s="15">
        <v>32</v>
      </c>
      <c r="H215" s="32">
        <f t="shared" si="7"/>
        <v>68</v>
      </c>
      <c r="I215" s="65">
        <f t="shared" si="8"/>
        <v>68</v>
      </c>
    </row>
    <row r="216" spans="1:10" x14ac:dyDescent="0.2">
      <c r="A216" s="29">
        <v>130729</v>
      </c>
      <c r="B216" s="29" t="s">
        <v>370</v>
      </c>
      <c r="C216" s="28">
        <f t="shared" si="9"/>
        <v>5</v>
      </c>
      <c r="D216" s="31">
        <v>11.754412960167228</v>
      </c>
      <c r="E216" s="30">
        <v>5</v>
      </c>
      <c r="F216" s="30">
        <v>13.790867333153201</v>
      </c>
      <c r="G216" s="15">
        <v>16</v>
      </c>
      <c r="H216" s="32">
        <f t="shared" si="7"/>
        <v>47</v>
      </c>
      <c r="I216" s="65" t="str">
        <f t="shared" si="8"/>
        <v/>
      </c>
      <c r="J216" t="s">
        <v>510</v>
      </c>
    </row>
    <row r="217" spans="1:10" x14ac:dyDescent="0.2">
      <c r="A217" s="29">
        <v>130734</v>
      </c>
      <c r="B217" s="29" t="s">
        <v>371</v>
      </c>
      <c r="C217" s="28">
        <f t="shared" si="9"/>
        <v>7</v>
      </c>
      <c r="D217" s="31">
        <v>13.45589217280223</v>
      </c>
      <c r="E217" s="30">
        <v>8.5</v>
      </c>
      <c r="F217" s="30">
        <v>17.655750000000001</v>
      </c>
      <c r="G217" s="15">
        <v>22</v>
      </c>
      <c r="H217" s="32">
        <f t="shared" si="7"/>
        <v>62</v>
      </c>
      <c r="I217" s="65">
        <f t="shared" si="8"/>
        <v>62</v>
      </c>
    </row>
    <row r="218" spans="1:10" x14ac:dyDescent="0.2">
      <c r="A218" s="29">
        <v>130735</v>
      </c>
      <c r="B218" s="29" t="s">
        <v>372</v>
      </c>
      <c r="C218" s="28">
        <f t="shared" si="9"/>
        <v>7</v>
      </c>
      <c r="D218" s="31">
        <v>14.569816223435142</v>
      </c>
      <c r="E218" s="30">
        <v>12</v>
      </c>
      <c r="F218" s="30">
        <v>14.41772493920562</v>
      </c>
      <c r="G218" s="15">
        <v>26</v>
      </c>
      <c r="H218" s="32">
        <f t="shared" si="7"/>
        <v>67</v>
      </c>
      <c r="I218" s="65">
        <f t="shared" si="8"/>
        <v>67</v>
      </c>
    </row>
    <row r="219" spans="1:10" x14ac:dyDescent="0.2">
      <c r="A219" s="29">
        <v>130739</v>
      </c>
      <c r="B219" s="29" t="s">
        <v>373</v>
      </c>
      <c r="C219" s="28">
        <f t="shared" si="9"/>
        <v>5</v>
      </c>
      <c r="D219" s="31">
        <v>9.3459818836372079</v>
      </c>
      <c r="E219" s="30">
        <v>5</v>
      </c>
      <c r="F219" s="30">
        <v>11.910294514995947</v>
      </c>
      <c r="G219" s="15">
        <v>11</v>
      </c>
      <c r="H219" s="32">
        <f t="shared" si="7"/>
        <v>38</v>
      </c>
      <c r="I219" s="65">
        <f t="shared" si="8"/>
        <v>38</v>
      </c>
    </row>
    <row r="220" spans="1:10" x14ac:dyDescent="0.2">
      <c r="A220" s="29">
        <v>130743</v>
      </c>
      <c r="B220" s="29" t="s">
        <v>374</v>
      </c>
      <c r="C220" s="28">
        <f t="shared" si="9"/>
        <v>6</v>
      </c>
      <c r="D220" s="31">
        <v>9.9335370456392997</v>
      </c>
      <c r="E220" s="30">
        <v>11.5</v>
      </c>
      <c r="F220" s="30">
        <v>14.104296136179411</v>
      </c>
      <c r="G220" s="15">
        <v>18</v>
      </c>
      <c r="H220" s="32">
        <f t="shared" si="7"/>
        <v>54</v>
      </c>
      <c r="I220" s="65">
        <f t="shared" si="8"/>
        <v>54</v>
      </c>
    </row>
    <row r="221" spans="1:10" x14ac:dyDescent="0.2">
      <c r="A221" s="29">
        <v>130745</v>
      </c>
      <c r="B221" s="29" t="s">
        <v>375</v>
      </c>
      <c r="C221" s="28">
        <f t="shared" si="9"/>
        <v>8</v>
      </c>
      <c r="D221" s="31">
        <v>18.632911392405063</v>
      </c>
      <c r="E221" s="30">
        <v>15</v>
      </c>
      <c r="F221" s="30">
        <v>18.254250000000003</v>
      </c>
      <c r="G221" s="15">
        <v>20</v>
      </c>
      <c r="H221" s="32">
        <f t="shared" si="7"/>
        <v>72</v>
      </c>
      <c r="I221" s="65">
        <f t="shared" si="8"/>
        <v>72</v>
      </c>
    </row>
    <row r="222" spans="1:10" x14ac:dyDescent="0.2">
      <c r="A222" s="29">
        <v>130757</v>
      </c>
      <c r="B222" s="29" t="s">
        <v>376</v>
      </c>
      <c r="C222" s="28">
        <f t="shared" si="9"/>
        <v>5</v>
      </c>
      <c r="D222" s="31">
        <v>9.6428187783068182</v>
      </c>
      <c r="E222" s="30">
        <v>11</v>
      </c>
      <c r="F222" s="30">
        <v>10.773</v>
      </c>
      <c r="G222" s="15">
        <v>11</v>
      </c>
      <c r="H222" s="32">
        <f t="shared" si="7"/>
        <v>43</v>
      </c>
      <c r="I222" s="65">
        <f t="shared" si="8"/>
        <v>43</v>
      </c>
    </row>
    <row r="223" spans="1:10" x14ac:dyDescent="0.2">
      <c r="A223" s="29">
        <v>130763</v>
      </c>
      <c r="B223" s="29" t="s">
        <v>377</v>
      </c>
      <c r="C223" s="28">
        <f t="shared" si="9"/>
        <v>6</v>
      </c>
      <c r="D223" s="31">
        <v>13.480366682150738</v>
      </c>
      <c r="E223" s="30">
        <v>10</v>
      </c>
      <c r="F223" s="30">
        <v>11.596865711969738</v>
      </c>
      <c r="G223" s="15">
        <v>20</v>
      </c>
      <c r="H223" s="32">
        <f t="shared" si="7"/>
        <v>56</v>
      </c>
      <c r="I223" s="65">
        <f t="shared" si="8"/>
        <v>56</v>
      </c>
    </row>
    <row r="224" spans="1:10" x14ac:dyDescent="0.2">
      <c r="A224" s="29">
        <v>130775</v>
      </c>
      <c r="B224" s="29" t="s">
        <v>378</v>
      </c>
      <c r="C224" s="28">
        <f t="shared" si="9"/>
        <v>6</v>
      </c>
      <c r="D224" s="31">
        <v>8.5044202183253983</v>
      </c>
      <c r="E224" s="30">
        <v>7</v>
      </c>
      <c r="F224" s="30">
        <v>10.029721696838692</v>
      </c>
      <c r="G224" s="15">
        <v>24</v>
      </c>
      <c r="H224" s="32">
        <f t="shared" si="7"/>
        <v>50</v>
      </c>
      <c r="I224" s="65">
        <f t="shared" si="8"/>
        <v>50</v>
      </c>
    </row>
    <row r="225" spans="1:10" x14ac:dyDescent="0.2">
      <c r="A225" s="29">
        <v>130782</v>
      </c>
      <c r="B225" s="29" t="s">
        <v>379</v>
      </c>
      <c r="C225" s="28">
        <f t="shared" si="9"/>
        <v>6</v>
      </c>
      <c r="D225" s="31">
        <v>10.175306294274765</v>
      </c>
      <c r="E225" s="30">
        <v>9.5</v>
      </c>
      <c r="F225" s="30">
        <v>16.611726560389084</v>
      </c>
      <c r="G225" s="15">
        <v>18</v>
      </c>
      <c r="H225" s="32">
        <f t="shared" si="7"/>
        <v>55</v>
      </c>
      <c r="I225" s="65">
        <f t="shared" si="8"/>
        <v>55</v>
      </c>
    </row>
    <row r="226" spans="1:10" x14ac:dyDescent="0.2">
      <c r="A226" s="29">
        <v>130783</v>
      </c>
      <c r="B226" s="29" t="s">
        <v>380</v>
      </c>
      <c r="C226" s="28">
        <f t="shared" si="9"/>
        <v>7</v>
      </c>
      <c r="D226" s="31">
        <v>9.6122256416211833</v>
      </c>
      <c r="E226" s="30">
        <v>20</v>
      </c>
      <c r="F226" s="30">
        <v>11.67075</v>
      </c>
      <c r="G226" s="15">
        <v>24</v>
      </c>
      <c r="H226" s="32">
        <f t="shared" si="7"/>
        <v>66</v>
      </c>
      <c r="I226" s="65">
        <f t="shared" si="8"/>
        <v>66</v>
      </c>
    </row>
    <row r="227" spans="1:10" x14ac:dyDescent="0.2">
      <c r="A227" s="29">
        <v>130787</v>
      </c>
      <c r="B227" s="29" t="s">
        <v>381</v>
      </c>
      <c r="C227" s="28">
        <f t="shared" si="9"/>
        <v>6</v>
      </c>
      <c r="D227" s="31">
        <v>11.876785506909767</v>
      </c>
      <c r="E227" s="30">
        <v>4.5</v>
      </c>
      <c r="F227" s="30">
        <v>11.596865711969738</v>
      </c>
      <c r="G227" s="15">
        <v>22</v>
      </c>
      <c r="H227" s="32">
        <f t="shared" si="7"/>
        <v>50</v>
      </c>
      <c r="I227" s="65">
        <f t="shared" si="8"/>
        <v>50</v>
      </c>
    </row>
    <row r="228" spans="1:10" x14ac:dyDescent="0.2">
      <c r="A228" s="29">
        <v>130795</v>
      </c>
      <c r="B228" s="29" t="s">
        <v>382</v>
      </c>
      <c r="C228" s="28">
        <f t="shared" si="9"/>
        <v>9</v>
      </c>
      <c r="D228" s="31">
        <v>17.353784403669724</v>
      </c>
      <c r="E228" s="30">
        <v>20</v>
      </c>
      <c r="F228" s="30">
        <v>20</v>
      </c>
      <c r="G228" s="15">
        <v>30</v>
      </c>
      <c r="H228" s="32">
        <f t="shared" si="7"/>
        <v>88</v>
      </c>
      <c r="I228" s="65">
        <f t="shared" si="8"/>
        <v>88</v>
      </c>
    </row>
    <row r="229" spans="1:10" x14ac:dyDescent="0.2">
      <c r="A229" s="29">
        <v>130796</v>
      </c>
      <c r="B229" s="29" t="s">
        <v>383</v>
      </c>
      <c r="C229" s="28">
        <f t="shared" si="9"/>
        <v>6</v>
      </c>
      <c r="D229" s="31">
        <v>10.175306294274765</v>
      </c>
      <c r="E229" s="30">
        <v>7.5</v>
      </c>
      <c r="F229" s="30">
        <v>14.731153742231829</v>
      </c>
      <c r="G229" s="15">
        <v>17</v>
      </c>
      <c r="H229" s="32">
        <f t="shared" si="7"/>
        <v>50</v>
      </c>
      <c r="I229" s="65">
        <f t="shared" si="8"/>
        <v>50</v>
      </c>
    </row>
    <row r="230" spans="1:10" x14ac:dyDescent="0.2">
      <c r="A230" s="29">
        <v>130798</v>
      </c>
      <c r="B230" s="29" t="s">
        <v>384</v>
      </c>
      <c r="C230" s="28">
        <f t="shared" si="9"/>
        <v>5</v>
      </c>
      <c r="D230" s="31">
        <v>7.6995703170363488</v>
      </c>
      <c r="E230" s="30">
        <v>10</v>
      </c>
      <c r="F230" s="30">
        <v>15.984868954336665</v>
      </c>
      <c r="G230" s="15">
        <v>14</v>
      </c>
      <c r="H230" s="32">
        <f t="shared" ref="H230:H293" si="10">ROUNDUP(SUM(D230:G230),0)</f>
        <v>48</v>
      </c>
      <c r="I230" s="65" t="str">
        <f t="shared" si="8"/>
        <v/>
      </c>
      <c r="J230" t="s">
        <v>510</v>
      </c>
    </row>
    <row r="231" spans="1:10" x14ac:dyDescent="0.2">
      <c r="A231" s="29">
        <v>130805</v>
      </c>
      <c r="B231" s="29" t="s">
        <v>385</v>
      </c>
      <c r="C231" s="28">
        <f t="shared" si="9"/>
        <v>8</v>
      </c>
      <c r="D231" s="31">
        <v>19.279518929276509</v>
      </c>
      <c r="E231" s="30">
        <v>20</v>
      </c>
      <c r="F231" s="30">
        <v>18.805728181572547</v>
      </c>
      <c r="G231" s="15">
        <v>16</v>
      </c>
      <c r="H231" s="32">
        <f t="shared" si="10"/>
        <v>75</v>
      </c>
      <c r="I231" s="65">
        <f t="shared" si="8"/>
        <v>75</v>
      </c>
    </row>
    <row r="232" spans="1:10" x14ac:dyDescent="0.2">
      <c r="A232" s="29">
        <v>130842</v>
      </c>
      <c r="B232" s="29" t="s">
        <v>386</v>
      </c>
      <c r="C232" s="28">
        <f t="shared" si="9"/>
        <v>9</v>
      </c>
      <c r="D232" s="31">
        <v>18.44323394495413</v>
      </c>
      <c r="E232" s="30">
        <v>20</v>
      </c>
      <c r="F232" s="30">
        <v>20</v>
      </c>
      <c r="G232" s="15">
        <v>28</v>
      </c>
      <c r="H232" s="32">
        <f t="shared" si="10"/>
        <v>87</v>
      </c>
      <c r="I232" s="65">
        <f t="shared" si="8"/>
        <v>87</v>
      </c>
    </row>
    <row r="233" spans="1:10" x14ac:dyDescent="0.2">
      <c r="A233" s="29">
        <v>130849</v>
      </c>
      <c r="B233" s="29" t="s">
        <v>387</v>
      </c>
      <c r="C233" s="28">
        <f t="shared" si="9"/>
        <v>5</v>
      </c>
      <c r="D233" s="31">
        <v>11.258637208222043</v>
      </c>
      <c r="E233" s="30">
        <v>11</v>
      </c>
      <c r="F233" s="30">
        <v>11.67075</v>
      </c>
      <c r="G233" s="15">
        <v>14</v>
      </c>
      <c r="H233" s="32">
        <f t="shared" si="10"/>
        <v>48</v>
      </c>
      <c r="I233" s="65" t="str">
        <f t="shared" si="8"/>
        <v/>
      </c>
      <c r="J233" t="s">
        <v>510</v>
      </c>
    </row>
    <row r="234" spans="1:10" x14ac:dyDescent="0.2">
      <c r="A234" s="70">
        <v>130853</v>
      </c>
      <c r="B234" s="70" t="s">
        <v>388</v>
      </c>
      <c r="C234" s="71">
        <f t="shared" si="9"/>
        <v>8</v>
      </c>
      <c r="D234" s="72">
        <v>16.525301939379865</v>
      </c>
      <c r="E234" s="73">
        <v>20</v>
      </c>
      <c r="F234" s="73">
        <v>18.254250000000003</v>
      </c>
      <c r="G234" s="74">
        <v>20</v>
      </c>
      <c r="H234" s="75">
        <f t="shared" si="10"/>
        <v>75</v>
      </c>
      <c r="I234" s="65">
        <f t="shared" si="8"/>
        <v>75</v>
      </c>
    </row>
    <row r="235" spans="1:10" x14ac:dyDescent="0.2">
      <c r="A235" s="29">
        <v>130860</v>
      </c>
      <c r="B235" s="29" t="s">
        <v>389</v>
      </c>
      <c r="C235" s="28">
        <f t="shared" si="9"/>
        <v>7</v>
      </c>
      <c r="D235" s="31">
        <v>15.102303739403091</v>
      </c>
      <c r="E235" s="30">
        <v>10</v>
      </c>
      <c r="F235" s="30">
        <v>19.119156984598757</v>
      </c>
      <c r="G235" s="15">
        <v>18</v>
      </c>
      <c r="H235" s="32">
        <f t="shared" si="10"/>
        <v>63</v>
      </c>
      <c r="I235" s="65">
        <f t="shared" si="8"/>
        <v>63</v>
      </c>
    </row>
    <row r="236" spans="1:10" x14ac:dyDescent="0.2">
      <c r="A236" s="29">
        <v>130865</v>
      </c>
      <c r="B236" s="29" t="s">
        <v>390</v>
      </c>
      <c r="C236" s="28">
        <f t="shared" si="9"/>
        <v>9</v>
      </c>
      <c r="D236" s="31">
        <v>12.905048774822902</v>
      </c>
      <c r="E236" s="30">
        <v>12</v>
      </c>
      <c r="F236" s="30">
        <v>19.119156984598757</v>
      </c>
      <c r="G236" s="15">
        <v>39</v>
      </c>
      <c r="H236" s="32">
        <f t="shared" si="10"/>
        <v>84</v>
      </c>
      <c r="I236" s="65">
        <f t="shared" si="8"/>
        <v>84</v>
      </c>
    </row>
    <row r="237" spans="1:10" x14ac:dyDescent="0.2">
      <c r="A237" s="29">
        <v>130868</v>
      </c>
      <c r="B237" s="29" t="s">
        <v>391</v>
      </c>
      <c r="C237" s="28">
        <f t="shared" si="9"/>
        <v>7</v>
      </c>
      <c r="D237" s="31">
        <v>13.734373185460459</v>
      </c>
      <c r="E237" s="30">
        <v>13.5</v>
      </c>
      <c r="F237" s="30">
        <v>15.044582545258038</v>
      </c>
      <c r="G237" s="15">
        <v>19</v>
      </c>
      <c r="H237" s="32">
        <f t="shared" si="10"/>
        <v>62</v>
      </c>
      <c r="I237" s="65">
        <f t="shared" si="8"/>
        <v>62</v>
      </c>
    </row>
    <row r="238" spans="1:10" x14ac:dyDescent="0.2">
      <c r="A238" s="29">
        <v>130870</v>
      </c>
      <c r="B238" s="29" t="s">
        <v>392</v>
      </c>
      <c r="C238" s="28">
        <f t="shared" si="9"/>
        <v>6</v>
      </c>
      <c r="D238" s="31">
        <v>10.236492567646035</v>
      </c>
      <c r="E238" s="30">
        <v>10</v>
      </c>
      <c r="F238" s="30">
        <v>11.67075</v>
      </c>
      <c r="G238" s="15">
        <v>18</v>
      </c>
      <c r="H238" s="32">
        <f t="shared" si="10"/>
        <v>50</v>
      </c>
      <c r="I238" s="65">
        <f t="shared" si="8"/>
        <v>50</v>
      </c>
    </row>
    <row r="239" spans="1:10" x14ac:dyDescent="0.2">
      <c r="A239" s="29">
        <v>130877</v>
      </c>
      <c r="B239" s="29" t="s">
        <v>393</v>
      </c>
      <c r="C239" s="28">
        <f t="shared" si="9"/>
        <v>8</v>
      </c>
      <c r="D239" s="31">
        <v>15.962221286726281</v>
      </c>
      <c r="E239" s="30">
        <v>10</v>
      </c>
      <c r="F239" s="30">
        <v>15.984868954336665</v>
      </c>
      <c r="G239" s="15">
        <v>30</v>
      </c>
      <c r="H239" s="32">
        <f t="shared" si="10"/>
        <v>72</v>
      </c>
      <c r="I239" s="65">
        <f t="shared" si="8"/>
        <v>72</v>
      </c>
    </row>
    <row r="240" spans="1:10" x14ac:dyDescent="0.2">
      <c r="A240" s="29">
        <v>130878</v>
      </c>
      <c r="B240" s="29" t="s">
        <v>394</v>
      </c>
      <c r="C240" s="28">
        <f t="shared" si="9"/>
        <v>7</v>
      </c>
      <c r="D240" s="31">
        <v>15.132896876088726</v>
      </c>
      <c r="E240" s="30">
        <v>10</v>
      </c>
      <c r="F240" s="30">
        <v>16.298297757362874</v>
      </c>
      <c r="G240" s="15">
        <v>18</v>
      </c>
      <c r="H240" s="32">
        <f t="shared" si="10"/>
        <v>60</v>
      </c>
      <c r="I240" s="65">
        <f t="shared" si="8"/>
        <v>60</v>
      </c>
    </row>
    <row r="241" spans="1:10" x14ac:dyDescent="0.2">
      <c r="A241" s="29">
        <v>130887</v>
      </c>
      <c r="B241" s="29" t="s">
        <v>395</v>
      </c>
      <c r="C241" s="28">
        <f t="shared" si="9"/>
        <v>6</v>
      </c>
      <c r="D241" s="31">
        <v>9.8662321449309029</v>
      </c>
      <c r="E241" s="30">
        <v>0</v>
      </c>
      <c r="F241" s="30">
        <v>13.477438530126992</v>
      </c>
      <c r="G241" s="15">
        <v>29</v>
      </c>
      <c r="H241" s="32">
        <f t="shared" si="10"/>
        <v>53</v>
      </c>
      <c r="I241" s="65" t="str">
        <f t="shared" si="8"/>
        <v/>
      </c>
      <c r="J241" t="s">
        <v>510</v>
      </c>
    </row>
    <row r="242" spans="1:10" x14ac:dyDescent="0.2">
      <c r="A242" s="29">
        <v>130901</v>
      </c>
      <c r="B242" s="29" t="s">
        <v>396</v>
      </c>
      <c r="C242" s="28">
        <f t="shared" si="9"/>
        <v>9</v>
      </c>
      <c r="D242" s="31">
        <v>19.746835443037977</v>
      </c>
      <c r="E242" s="30">
        <v>20</v>
      </c>
      <c r="F242" s="30">
        <v>17.238584166441502</v>
      </c>
      <c r="G242" s="15">
        <v>28</v>
      </c>
      <c r="H242" s="32">
        <f t="shared" si="10"/>
        <v>85</v>
      </c>
      <c r="I242" s="65">
        <f t="shared" si="8"/>
        <v>85</v>
      </c>
    </row>
    <row r="243" spans="1:10" x14ac:dyDescent="0.2">
      <c r="A243" s="29">
        <v>130903</v>
      </c>
      <c r="B243" s="29" t="s">
        <v>397</v>
      </c>
      <c r="C243" s="28">
        <f t="shared" si="9"/>
        <v>7</v>
      </c>
      <c r="D243" s="31">
        <v>11.754412960167228</v>
      </c>
      <c r="E243" s="30">
        <v>14.5</v>
      </c>
      <c r="F243" s="30">
        <v>15.044582545258038</v>
      </c>
      <c r="G243" s="15">
        <v>22</v>
      </c>
      <c r="H243" s="32">
        <f t="shared" si="10"/>
        <v>64</v>
      </c>
      <c r="I243" s="65">
        <f t="shared" si="8"/>
        <v>64</v>
      </c>
    </row>
    <row r="244" spans="1:10" x14ac:dyDescent="0.2">
      <c r="A244" s="29">
        <v>130904</v>
      </c>
      <c r="B244" s="29" t="s">
        <v>398</v>
      </c>
      <c r="C244" s="28">
        <f t="shared" si="9"/>
        <v>6</v>
      </c>
      <c r="D244" s="31">
        <v>10.738386946928347</v>
      </c>
      <c r="E244" s="30">
        <v>2.5</v>
      </c>
      <c r="F244" s="30">
        <v>12.223723318022156</v>
      </c>
      <c r="G244" s="15">
        <v>26</v>
      </c>
      <c r="H244" s="32">
        <f t="shared" si="10"/>
        <v>52</v>
      </c>
      <c r="I244" s="65">
        <f t="shared" si="8"/>
        <v>52</v>
      </c>
    </row>
    <row r="245" spans="1:10" x14ac:dyDescent="0.2">
      <c r="A245" s="29">
        <v>130906</v>
      </c>
      <c r="B245" s="29" t="s">
        <v>399</v>
      </c>
      <c r="C245" s="28">
        <f t="shared" si="9"/>
        <v>7</v>
      </c>
      <c r="D245" s="31">
        <v>14.569816223435142</v>
      </c>
      <c r="E245" s="30">
        <v>10</v>
      </c>
      <c r="F245" s="30">
        <v>14.41772493920562</v>
      </c>
      <c r="G245" s="15">
        <v>21</v>
      </c>
      <c r="H245" s="32">
        <f t="shared" si="10"/>
        <v>60</v>
      </c>
      <c r="I245" s="65">
        <f t="shared" si="8"/>
        <v>60</v>
      </c>
    </row>
    <row r="246" spans="1:10" x14ac:dyDescent="0.2">
      <c r="A246" s="29">
        <v>130913</v>
      </c>
      <c r="B246" s="29" t="s">
        <v>400</v>
      </c>
      <c r="C246" s="28">
        <f t="shared" si="9"/>
        <v>8</v>
      </c>
      <c r="D246" s="31">
        <v>14.903364882127512</v>
      </c>
      <c r="E246" s="30">
        <v>15</v>
      </c>
      <c r="F246" s="30">
        <v>19.119156984598757</v>
      </c>
      <c r="G246" s="15">
        <v>28</v>
      </c>
      <c r="H246" s="32">
        <f t="shared" si="10"/>
        <v>78</v>
      </c>
      <c r="I246" s="65">
        <f t="shared" si="8"/>
        <v>78</v>
      </c>
    </row>
    <row r="247" spans="1:10" x14ac:dyDescent="0.2">
      <c r="A247" s="29">
        <v>130916</v>
      </c>
      <c r="B247" s="29" t="s">
        <v>401</v>
      </c>
      <c r="C247" s="28">
        <f t="shared" si="9"/>
        <v>6</v>
      </c>
      <c r="D247" s="31">
        <v>7.7301634537219837</v>
      </c>
      <c r="E247" s="30">
        <v>2.5</v>
      </c>
      <c r="F247" s="30">
        <v>18.492299378546338</v>
      </c>
      <c r="G247" s="15">
        <v>26</v>
      </c>
      <c r="H247" s="32">
        <f t="shared" si="10"/>
        <v>55</v>
      </c>
      <c r="I247" s="65">
        <f t="shared" si="8"/>
        <v>55</v>
      </c>
    </row>
    <row r="248" spans="1:10" x14ac:dyDescent="0.2">
      <c r="A248" s="29">
        <v>130925</v>
      </c>
      <c r="B248" s="29" t="s">
        <v>402</v>
      </c>
      <c r="C248" s="28">
        <f t="shared" si="9"/>
        <v>7</v>
      </c>
      <c r="D248" s="31">
        <v>14.291335210776914</v>
      </c>
      <c r="E248" s="30">
        <v>15.75</v>
      </c>
      <c r="F248" s="30">
        <v>14.104296136179411</v>
      </c>
      <c r="G248" s="15">
        <v>19</v>
      </c>
      <c r="H248" s="32">
        <f t="shared" si="10"/>
        <v>64</v>
      </c>
      <c r="I248" s="65">
        <f t="shared" si="8"/>
        <v>64</v>
      </c>
    </row>
    <row r="249" spans="1:10" x14ac:dyDescent="0.2">
      <c r="A249" s="29">
        <v>130933</v>
      </c>
      <c r="B249" s="29" t="s">
        <v>403</v>
      </c>
      <c r="C249" s="28">
        <f t="shared" si="9"/>
        <v>7</v>
      </c>
      <c r="D249" s="31">
        <v>9.2786769829288129</v>
      </c>
      <c r="E249" s="30">
        <v>15</v>
      </c>
      <c r="F249" s="30">
        <v>17.238584166441502</v>
      </c>
      <c r="G249" s="15">
        <v>26</v>
      </c>
      <c r="H249" s="32">
        <f t="shared" si="10"/>
        <v>68</v>
      </c>
      <c r="I249" s="65">
        <f t="shared" si="8"/>
        <v>68</v>
      </c>
    </row>
    <row r="250" spans="1:10" x14ac:dyDescent="0.2">
      <c r="A250" s="29">
        <v>130934</v>
      </c>
      <c r="B250" s="29" t="s">
        <v>404</v>
      </c>
      <c r="C250" s="28">
        <f t="shared" si="9"/>
        <v>5</v>
      </c>
      <c r="D250" s="31">
        <v>9.0980940076646171</v>
      </c>
      <c r="E250" s="30">
        <v>0</v>
      </c>
      <c r="F250" s="30">
        <v>10.029721696838692</v>
      </c>
      <c r="G250" s="15">
        <v>22</v>
      </c>
      <c r="H250" s="32">
        <f t="shared" si="10"/>
        <v>42</v>
      </c>
      <c r="I250" s="65">
        <f t="shared" si="8"/>
        <v>42</v>
      </c>
    </row>
    <row r="251" spans="1:10" x14ac:dyDescent="0.2">
      <c r="A251" s="29">
        <v>130937</v>
      </c>
      <c r="B251" s="29" t="s">
        <v>405</v>
      </c>
      <c r="C251" s="28">
        <f t="shared" si="9"/>
        <v>5</v>
      </c>
      <c r="D251" s="31">
        <v>8.5105388456625253</v>
      </c>
      <c r="E251" s="30">
        <v>0</v>
      </c>
      <c r="F251" s="30">
        <v>10.029721696838692</v>
      </c>
      <c r="G251" s="15"/>
      <c r="H251" s="32">
        <f t="shared" si="10"/>
        <v>19</v>
      </c>
      <c r="I251" s="65">
        <f t="shared" si="8"/>
        <v>19</v>
      </c>
    </row>
    <row r="252" spans="1:10" x14ac:dyDescent="0.2">
      <c r="A252" s="29">
        <v>130939</v>
      </c>
      <c r="B252" s="29" t="s">
        <v>406</v>
      </c>
      <c r="C252" s="28">
        <f t="shared" si="9"/>
        <v>8</v>
      </c>
      <c r="D252" s="31">
        <v>18.44323394495413</v>
      </c>
      <c r="E252" s="30">
        <v>10</v>
      </c>
      <c r="F252" s="30">
        <v>19.119156984598757</v>
      </c>
      <c r="G252" s="15">
        <v>30</v>
      </c>
      <c r="H252" s="32">
        <f t="shared" si="10"/>
        <v>78</v>
      </c>
      <c r="I252" s="65" t="str">
        <f t="shared" si="8"/>
        <v/>
      </c>
      <c r="J252" t="s">
        <v>510</v>
      </c>
    </row>
    <row r="253" spans="1:10" x14ac:dyDescent="0.2">
      <c r="A253" s="29">
        <v>130940</v>
      </c>
      <c r="B253" s="29" t="s">
        <v>407</v>
      </c>
      <c r="C253" s="28">
        <f t="shared" si="9"/>
        <v>7</v>
      </c>
      <c r="D253" s="31">
        <v>10.478261816281501</v>
      </c>
      <c r="E253" s="30">
        <v>13</v>
      </c>
      <c r="F253" s="30">
        <v>16.458750000000002</v>
      </c>
      <c r="G253" s="15">
        <v>28</v>
      </c>
      <c r="H253" s="32">
        <f t="shared" si="10"/>
        <v>68</v>
      </c>
      <c r="I253" s="65">
        <f t="shared" si="8"/>
        <v>68</v>
      </c>
    </row>
    <row r="254" spans="1:10" x14ac:dyDescent="0.2">
      <c r="A254" s="29">
        <v>130941</v>
      </c>
      <c r="B254" s="29" t="s">
        <v>408</v>
      </c>
      <c r="C254" s="28">
        <f t="shared" si="9"/>
        <v>5</v>
      </c>
      <c r="D254" s="31">
        <v>8.60231825571943</v>
      </c>
      <c r="E254" s="30">
        <v>10.5</v>
      </c>
      <c r="F254" s="30">
        <v>13.477438530126992</v>
      </c>
      <c r="G254" s="15">
        <v>12</v>
      </c>
      <c r="H254" s="32">
        <f t="shared" si="10"/>
        <v>45</v>
      </c>
      <c r="I254" s="65">
        <f t="shared" si="8"/>
        <v>45</v>
      </c>
    </row>
    <row r="255" spans="1:10" x14ac:dyDescent="0.2">
      <c r="A255" s="29">
        <v>130948</v>
      </c>
      <c r="B255" s="29" t="s">
        <v>409</v>
      </c>
      <c r="C255" s="28">
        <f t="shared" si="9"/>
        <v>8</v>
      </c>
      <c r="D255" s="31">
        <v>12.34196812216932</v>
      </c>
      <c r="E255" s="30">
        <v>13.5</v>
      </c>
      <c r="F255" s="30">
        <v>14.364000000000001</v>
      </c>
      <c r="G255" s="15">
        <v>36</v>
      </c>
      <c r="H255" s="32">
        <f t="shared" si="10"/>
        <v>77</v>
      </c>
      <c r="I255" s="65">
        <f t="shared" si="8"/>
        <v>77</v>
      </c>
    </row>
    <row r="256" spans="1:10" x14ac:dyDescent="0.2">
      <c r="A256" s="29">
        <v>130949</v>
      </c>
      <c r="B256" s="29" t="s">
        <v>410</v>
      </c>
      <c r="C256" s="28">
        <f t="shared" si="9"/>
        <v>9</v>
      </c>
      <c r="D256" s="31">
        <v>18.170871559633028</v>
      </c>
      <c r="E256" s="30">
        <v>20</v>
      </c>
      <c r="F256" s="30">
        <v>17.955000000000002</v>
      </c>
      <c r="G256" s="15">
        <v>24</v>
      </c>
      <c r="H256" s="32">
        <f t="shared" si="10"/>
        <v>81</v>
      </c>
      <c r="I256" s="65">
        <f t="shared" si="8"/>
        <v>81</v>
      </c>
    </row>
    <row r="257" spans="1:10" x14ac:dyDescent="0.2">
      <c r="A257" s="29">
        <v>130952</v>
      </c>
      <c r="B257" s="29" t="s">
        <v>411</v>
      </c>
      <c r="C257" s="28">
        <f t="shared" si="9"/>
        <v>9</v>
      </c>
      <c r="D257" s="31">
        <v>14.854415863430496</v>
      </c>
      <c r="E257" s="30">
        <v>20</v>
      </c>
      <c r="F257" s="30">
        <v>20</v>
      </c>
      <c r="G257" s="15">
        <v>28</v>
      </c>
      <c r="H257" s="32">
        <f t="shared" si="10"/>
        <v>83</v>
      </c>
      <c r="I257" s="65">
        <f t="shared" si="8"/>
        <v>83</v>
      </c>
    </row>
    <row r="258" spans="1:10" x14ac:dyDescent="0.2">
      <c r="A258" s="29">
        <v>130953</v>
      </c>
      <c r="B258" s="29" t="s">
        <v>412</v>
      </c>
      <c r="C258" s="28">
        <f t="shared" si="9"/>
        <v>7</v>
      </c>
      <c r="D258" s="31">
        <v>16.210109162698874</v>
      </c>
      <c r="E258" s="30">
        <v>13</v>
      </c>
      <c r="F258" s="30">
        <v>15.671440151310456</v>
      </c>
      <c r="G258" s="15">
        <v>15</v>
      </c>
      <c r="H258" s="32">
        <f t="shared" si="10"/>
        <v>60</v>
      </c>
      <c r="I258" s="65">
        <f t="shared" si="8"/>
        <v>60</v>
      </c>
    </row>
    <row r="259" spans="1:10" x14ac:dyDescent="0.2">
      <c r="A259" s="29">
        <v>130966</v>
      </c>
      <c r="B259" s="29" t="s">
        <v>413</v>
      </c>
      <c r="C259" s="28">
        <f t="shared" si="9"/>
        <v>5</v>
      </c>
      <c r="D259" s="31">
        <v>9.8723507722680282</v>
      </c>
      <c r="E259" s="30">
        <v>12.5</v>
      </c>
      <c r="F259" s="30">
        <v>10.343150499864901</v>
      </c>
      <c r="G259" s="15">
        <v>14</v>
      </c>
      <c r="H259" s="32">
        <f>ROUNDUP(SUM(D259:G259),0)</f>
        <v>47</v>
      </c>
      <c r="I259" s="65" t="str">
        <f t="shared" si="8"/>
        <v/>
      </c>
      <c r="J259" t="s">
        <v>510</v>
      </c>
    </row>
    <row r="260" spans="1:10" x14ac:dyDescent="0.2">
      <c r="A260" s="29">
        <v>130971</v>
      </c>
      <c r="B260" s="29" t="s">
        <v>414</v>
      </c>
      <c r="C260" s="28">
        <f t="shared" si="9"/>
        <v>5</v>
      </c>
      <c r="D260" s="31">
        <v>8.8257316223435147</v>
      </c>
      <c r="E260" s="30">
        <v>2.5</v>
      </c>
      <c r="F260" s="30">
        <v>11.596865711969738</v>
      </c>
      <c r="G260" s="15">
        <v>22</v>
      </c>
      <c r="H260" s="32">
        <f t="shared" si="10"/>
        <v>45</v>
      </c>
      <c r="I260" s="65">
        <f t="shared" si="8"/>
        <v>45</v>
      </c>
      <c r="J260" t="s">
        <v>511</v>
      </c>
    </row>
    <row r="261" spans="1:10" x14ac:dyDescent="0.2">
      <c r="A261" s="29">
        <v>130976</v>
      </c>
      <c r="B261" s="29" t="s">
        <v>415</v>
      </c>
      <c r="C261" s="28">
        <f t="shared" si="9"/>
        <v>7</v>
      </c>
      <c r="D261" s="31">
        <v>13.480366682150738</v>
      </c>
      <c r="E261" s="30">
        <v>9.5</v>
      </c>
      <c r="F261" s="30">
        <v>14.731153742231829</v>
      </c>
      <c r="G261" s="15">
        <v>22</v>
      </c>
      <c r="H261" s="32">
        <f t="shared" si="10"/>
        <v>60</v>
      </c>
      <c r="I261" s="65">
        <f t="shared" si="8"/>
        <v>60</v>
      </c>
    </row>
    <row r="262" spans="1:10" x14ac:dyDescent="0.2">
      <c r="A262" s="29">
        <v>130982</v>
      </c>
      <c r="B262" s="29" t="s">
        <v>416</v>
      </c>
      <c r="C262" s="28">
        <f t="shared" si="9"/>
        <v>7</v>
      </c>
      <c r="D262" s="31">
        <v>10.441550052258741</v>
      </c>
      <c r="E262" s="30">
        <v>8.75</v>
      </c>
      <c r="F262" s="30">
        <v>11.67075</v>
      </c>
      <c r="G262" s="15">
        <v>29</v>
      </c>
      <c r="H262" s="32">
        <f t="shared" si="10"/>
        <v>60</v>
      </c>
      <c r="I262" s="65">
        <f t="shared" si="8"/>
        <v>60</v>
      </c>
    </row>
    <row r="263" spans="1:10" x14ac:dyDescent="0.2">
      <c r="A263" s="29">
        <v>130984</v>
      </c>
      <c r="B263" s="29" t="s">
        <v>417</v>
      </c>
      <c r="C263" s="28">
        <f t="shared" si="9"/>
        <v>7</v>
      </c>
      <c r="D263" s="31">
        <v>15.380784752061318</v>
      </c>
      <c r="E263" s="30">
        <v>18</v>
      </c>
      <c r="F263" s="30">
        <v>14.731153742231829</v>
      </c>
      <c r="G263" s="15">
        <v>13</v>
      </c>
      <c r="H263" s="32">
        <f t="shared" si="10"/>
        <v>62</v>
      </c>
      <c r="I263" s="65">
        <f t="shared" ref="I263:I326" si="11">IF(J263=".","",H263)</f>
        <v>62</v>
      </c>
    </row>
    <row r="264" spans="1:10" x14ac:dyDescent="0.2">
      <c r="A264" s="29">
        <v>130985</v>
      </c>
      <c r="B264" s="29" t="s">
        <v>418</v>
      </c>
      <c r="C264" s="28">
        <f t="shared" si="9"/>
        <v>10</v>
      </c>
      <c r="D264" s="31">
        <v>18.354430379746837</v>
      </c>
      <c r="E264" s="30">
        <v>20</v>
      </c>
      <c r="F264" s="30">
        <v>20</v>
      </c>
      <c r="G264" s="15">
        <v>39</v>
      </c>
      <c r="H264" s="32">
        <f t="shared" si="10"/>
        <v>98</v>
      </c>
      <c r="I264" s="65">
        <f t="shared" si="11"/>
        <v>98</v>
      </c>
    </row>
    <row r="265" spans="1:10" x14ac:dyDescent="0.2">
      <c r="A265" s="29">
        <v>130986</v>
      </c>
      <c r="B265" s="29" t="s">
        <v>419</v>
      </c>
      <c r="C265" s="28">
        <f t="shared" si="9"/>
        <v>9</v>
      </c>
      <c r="D265" s="31">
        <v>20</v>
      </c>
      <c r="E265" s="30">
        <v>14</v>
      </c>
      <c r="F265" s="30">
        <v>17.955000000000002</v>
      </c>
      <c r="G265" s="15">
        <v>28</v>
      </c>
      <c r="H265" s="32">
        <f t="shared" si="10"/>
        <v>80</v>
      </c>
      <c r="I265" s="65">
        <f t="shared" si="11"/>
        <v>80</v>
      </c>
    </row>
    <row r="266" spans="1:10" x14ac:dyDescent="0.2">
      <c r="A266" s="29">
        <v>130997</v>
      </c>
      <c r="B266" s="29" t="s">
        <v>420</v>
      </c>
      <c r="C266" s="28">
        <f t="shared" si="9"/>
        <v>6</v>
      </c>
      <c r="D266" s="31">
        <v>15.962221286726281</v>
      </c>
      <c r="E266" s="30">
        <v>5</v>
      </c>
      <c r="F266" s="30">
        <v>11.910294514995947</v>
      </c>
      <c r="G266" s="15">
        <v>24</v>
      </c>
      <c r="H266" s="32">
        <f t="shared" si="10"/>
        <v>57</v>
      </c>
      <c r="I266" s="65">
        <f t="shared" si="11"/>
        <v>57</v>
      </c>
    </row>
    <row r="267" spans="1:10" x14ac:dyDescent="0.2">
      <c r="A267" s="29">
        <v>130998</v>
      </c>
      <c r="B267" s="29" t="s">
        <v>421</v>
      </c>
      <c r="C267" s="28">
        <f t="shared" si="9"/>
        <v>6</v>
      </c>
      <c r="D267" s="31">
        <v>12.149147892230868</v>
      </c>
      <c r="E267" s="30">
        <v>10</v>
      </c>
      <c r="F267" s="30">
        <v>12.537152121048365</v>
      </c>
      <c r="G267" s="15">
        <v>18</v>
      </c>
      <c r="H267" s="32">
        <f t="shared" si="10"/>
        <v>53</v>
      </c>
      <c r="I267" s="65">
        <f t="shared" si="11"/>
        <v>53</v>
      </c>
    </row>
    <row r="268" spans="1:10" x14ac:dyDescent="0.2">
      <c r="A268" s="29">
        <v>131011</v>
      </c>
      <c r="B268" s="29" t="s">
        <v>422</v>
      </c>
      <c r="C268" s="28">
        <f t="shared" si="9"/>
        <v>10</v>
      </c>
      <c r="D268" s="31">
        <v>19.746835443037977</v>
      </c>
      <c r="E268" s="30">
        <v>15</v>
      </c>
      <c r="F268" s="30">
        <v>19.451250000000002</v>
      </c>
      <c r="G268" s="15">
        <v>40</v>
      </c>
      <c r="H268" s="32">
        <f t="shared" si="10"/>
        <v>95</v>
      </c>
      <c r="I268" s="65">
        <f t="shared" si="11"/>
        <v>95</v>
      </c>
    </row>
    <row r="269" spans="1:10" x14ac:dyDescent="0.2">
      <c r="A269" s="29">
        <v>131024</v>
      </c>
      <c r="B269" s="29" t="s">
        <v>423</v>
      </c>
      <c r="C269" s="28">
        <f t="shared" si="9"/>
        <v>5</v>
      </c>
      <c r="D269" s="31">
        <v>9.9274184183021728</v>
      </c>
      <c r="E269" s="30">
        <v>12.5</v>
      </c>
      <c r="F269" s="30">
        <v>10.473750000000001</v>
      </c>
      <c r="G269" s="15">
        <v>8</v>
      </c>
      <c r="H269" s="32">
        <f t="shared" si="10"/>
        <v>41</v>
      </c>
      <c r="I269" s="65">
        <f t="shared" si="11"/>
        <v>41</v>
      </c>
    </row>
    <row r="270" spans="1:10" x14ac:dyDescent="0.2">
      <c r="A270" s="29">
        <v>131033</v>
      </c>
      <c r="B270" s="29" t="s">
        <v>424</v>
      </c>
      <c r="C270" s="28">
        <f t="shared" si="9"/>
        <v>8</v>
      </c>
      <c r="D270" s="31">
        <v>18.354430379746837</v>
      </c>
      <c r="E270" s="30">
        <v>20</v>
      </c>
      <c r="F270" s="30">
        <v>12.850580924074574</v>
      </c>
      <c r="G270" s="15">
        <v>22</v>
      </c>
      <c r="H270" s="32">
        <f t="shared" si="10"/>
        <v>74</v>
      </c>
      <c r="I270" s="65">
        <f t="shared" si="11"/>
        <v>74</v>
      </c>
    </row>
    <row r="271" spans="1:10" x14ac:dyDescent="0.2">
      <c r="A271" s="29">
        <v>131036</v>
      </c>
      <c r="B271" s="29" t="s">
        <v>425</v>
      </c>
      <c r="C271" s="28">
        <f t="shared" si="9"/>
        <v>5</v>
      </c>
      <c r="D271" s="31">
        <v>12.687754035535944</v>
      </c>
      <c r="E271" s="30">
        <v>0</v>
      </c>
      <c r="F271" s="30">
        <v>11.97</v>
      </c>
      <c r="G271" s="15">
        <v>19</v>
      </c>
      <c r="H271" s="32">
        <f t="shared" si="10"/>
        <v>44</v>
      </c>
      <c r="I271" s="65">
        <f t="shared" si="11"/>
        <v>44</v>
      </c>
    </row>
    <row r="272" spans="1:10" x14ac:dyDescent="0.2">
      <c r="A272" s="29">
        <v>131037</v>
      </c>
      <c r="B272" s="29" t="s">
        <v>426</v>
      </c>
      <c r="C272" s="28">
        <f t="shared" si="9"/>
        <v>7</v>
      </c>
      <c r="D272" s="31">
        <v>12.06348710951109</v>
      </c>
      <c r="E272" s="30">
        <v>0</v>
      </c>
      <c r="F272" s="30">
        <v>14.104296136179411</v>
      </c>
      <c r="G272" s="15">
        <v>33</v>
      </c>
      <c r="H272" s="32">
        <f t="shared" si="10"/>
        <v>60</v>
      </c>
      <c r="I272" s="65">
        <f t="shared" si="11"/>
        <v>60</v>
      </c>
    </row>
    <row r="273" spans="1:9" x14ac:dyDescent="0.2">
      <c r="A273" s="29">
        <v>131038</v>
      </c>
      <c r="B273" s="29" t="s">
        <v>427</v>
      </c>
      <c r="C273" s="28">
        <f t="shared" si="9"/>
        <v>5</v>
      </c>
      <c r="D273" s="31">
        <v>7.7179261990477306</v>
      </c>
      <c r="E273" s="30">
        <v>0</v>
      </c>
      <c r="F273" s="30">
        <v>11.910294514995947</v>
      </c>
      <c r="G273" s="15">
        <v>22</v>
      </c>
      <c r="H273" s="32">
        <f t="shared" si="10"/>
        <v>42</v>
      </c>
      <c r="I273" s="65">
        <f t="shared" si="11"/>
        <v>42</v>
      </c>
    </row>
    <row r="274" spans="1:9" x14ac:dyDescent="0.2">
      <c r="A274" s="29">
        <v>131039</v>
      </c>
      <c r="B274" s="29" t="s">
        <v>428</v>
      </c>
      <c r="C274" s="28">
        <f t="shared" si="9"/>
        <v>6</v>
      </c>
      <c r="D274" s="31">
        <v>9.0675008709789822</v>
      </c>
      <c r="E274" s="30">
        <v>4.5</v>
      </c>
      <c r="F274" s="30">
        <v>14.731153742231829</v>
      </c>
      <c r="G274" s="15">
        <v>24</v>
      </c>
      <c r="H274" s="32">
        <f t="shared" si="10"/>
        <v>53</v>
      </c>
      <c r="I274" s="65">
        <f t="shared" si="11"/>
        <v>53</v>
      </c>
    </row>
    <row r="275" spans="1:9" x14ac:dyDescent="0.2">
      <c r="A275" s="29">
        <v>131045</v>
      </c>
      <c r="B275" s="29" t="s">
        <v>429</v>
      </c>
      <c r="C275" s="28">
        <f t="shared" si="9"/>
        <v>10</v>
      </c>
      <c r="D275" s="31">
        <v>17.88711386598537</v>
      </c>
      <c r="E275" s="30">
        <v>20</v>
      </c>
      <c r="F275" s="30">
        <v>20</v>
      </c>
      <c r="G275" s="15">
        <v>38</v>
      </c>
      <c r="H275" s="32">
        <f t="shared" si="10"/>
        <v>96</v>
      </c>
      <c r="I275" s="65">
        <f t="shared" si="11"/>
        <v>96</v>
      </c>
    </row>
    <row r="276" spans="1:9" x14ac:dyDescent="0.2">
      <c r="A276" s="29">
        <v>131046</v>
      </c>
      <c r="B276" s="29" t="s">
        <v>430</v>
      </c>
      <c r="C276" s="28">
        <f t="shared" si="9"/>
        <v>8</v>
      </c>
      <c r="D276" s="31">
        <v>19.805045871559635</v>
      </c>
      <c r="E276" s="30">
        <v>12</v>
      </c>
      <c r="F276" s="30">
        <v>17.86544177249392</v>
      </c>
      <c r="G276" s="15">
        <v>25</v>
      </c>
      <c r="H276" s="32">
        <f t="shared" si="10"/>
        <v>75</v>
      </c>
      <c r="I276" s="65">
        <f t="shared" si="11"/>
        <v>75</v>
      </c>
    </row>
    <row r="277" spans="1:9" x14ac:dyDescent="0.2">
      <c r="A277" s="29">
        <v>131047</v>
      </c>
      <c r="B277" s="29" t="s">
        <v>431</v>
      </c>
      <c r="C277" s="28">
        <f t="shared" si="9"/>
        <v>6</v>
      </c>
      <c r="D277" s="31">
        <v>14.358640111485311</v>
      </c>
      <c r="E277" s="30">
        <v>0</v>
      </c>
      <c r="F277" s="30">
        <v>15.358011348284247</v>
      </c>
      <c r="G277" s="15">
        <v>27</v>
      </c>
      <c r="H277" s="32">
        <f t="shared" si="10"/>
        <v>57</v>
      </c>
      <c r="I277" s="65">
        <f t="shared" si="11"/>
        <v>57</v>
      </c>
    </row>
    <row r="278" spans="1:9" x14ac:dyDescent="0.2">
      <c r="A278" s="29">
        <v>131063</v>
      </c>
      <c r="B278" s="29" t="s">
        <v>432</v>
      </c>
      <c r="C278" s="28">
        <f t="shared" si="9"/>
        <v>5</v>
      </c>
      <c r="D278" s="31">
        <v>9.9029439089536648</v>
      </c>
      <c r="E278" s="30">
        <v>3</v>
      </c>
      <c r="F278" s="30">
        <v>10.029721696838692</v>
      </c>
      <c r="G278" s="15"/>
      <c r="H278" s="32">
        <f t="shared" si="10"/>
        <v>23</v>
      </c>
      <c r="I278" s="65">
        <f t="shared" si="11"/>
        <v>23</v>
      </c>
    </row>
    <row r="279" spans="1:9" x14ac:dyDescent="0.2">
      <c r="A279" s="29">
        <v>131068</v>
      </c>
      <c r="B279" s="29" t="s">
        <v>433</v>
      </c>
      <c r="C279" s="28">
        <f t="shared" ref="C279:C342" si="12">IF(H279&lt;50,5,IF(H279&lt;60,6,IF(H279&lt;70,7,IF(H279&lt;80,8,IF(H279&lt;90,9,10)))))</f>
        <v>6</v>
      </c>
      <c r="D279" s="31">
        <v>7.9719327023574493</v>
      </c>
      <c r="E279" s="30">
        <v>14.5</v>
      </c>
      <c r="F279" s="30">
        <v>14.104296136179411</v>
      </c>
      <c r="G279" s="15">
        <v>13</v>
      </c>
      <c r="H279" s="32">
        <f t="shared" si="10"/>
        <v>50</v>
      </c>
      <c r="I279" s="65">
        <f t="shared" si="11"/>
        <v>50</v>
      </c>
    </row>
    <row r="280" spans="1:9" x14ac:dyDescent="0.2">
      <c r="A280" s="29">
        <v>131071</v>
      </c>
      <c r="B280" s="29" t="s">
        <v>434</v>
      </c>
      <c r="C280" s="28">
        <f t="shared" si="12"/>
        <v>9</v>
      </c>
      <c r="D280" s="31">
        <v>17.917707002671005</v>
      </c>
      <c r="E280" s="30">
        <v>13.5</v>
      </c>
      <c r="F280" s="30">
        <v>20</v>
      </c>
      <c r="G280" s="15">
        <v>29</v>
      </c>
      <c r="H280" s="32">
        <f t="shared" si="10"/>
        <v>81</v>
      </c>
      <c r="I280" s="65">
        <f t="shared" si="11"/>
        <v>81</v>
      </c>
    </row>
    <row r="281" spans="1:9" x14ac:dyDescent="0.2">
      <c r="A281" s="29">
        <v>131076</v>
      </c>
      <c r="B281" s="29" t="s">
        <v>435</v>
      </c>
      <c r="C281" s="28">
        <f t="shared" si="12"/>
        <v>7</v>
      </c>
      <c r="D281" s="31">
        <v>10.120238648240623</v>
      </c>
      <c r="E281" s="30">
        <v>20</v>
      </c>
      <c r="F281" s="30">
        <v>14.9625</v>
      </c>
      <c r="G281" s="15">
        <v>20</v>
      </c>
      <c r="H281" s="32">
        <f t="shared" si="10"/>
        <v>66</v>
      </c>
      <c r="I281" s="65">
        <f t="shared" si="11"/>
        <v>66</v>
      </c>
    </row>
    <row r="282" spans="1:9" x14ac:dyDescent="0.2">
      <c r="A282" s="29">
        <v>131082</v>
      </c>
      <c r="B282" s="29" t="s">
        <v>436</v>
      </c>
      <c r="C282" s="28">
        <f t="shared" si="12"/>
        <v>5</v>
      </c>
      <c r="D282" s="31">
        <v>15.441971025432586</v>
      </c>
      <c r="E282" s="30">
        <v>7</v>
      </c>
      <c r="F282" s="30">
        <v>12.850580924074574</v>
      </c>
      <c r="G282" s="15">
        <v>10</v>
      </c>
      <c r="H282" s="32">
        <f t="shared" si="10"/>
        <v>46</v>
      </c>
      <c r="I282" s="65">
        <f t="shared" si="11"/>
        <v>46</v>
      </c>
    </row>
    <row r="283" spans="1:9" x14ac:dyDescent="0.2">
      <c r="A283" s="29">
        <v>131085</v>
      </c>
      <c r="B283" s="29" t="s">
        <v>437</v>
      </c>
      <c r="C283" s="28">
        <f t="shared" si="12"/>
        <v>9</v>
      </c>
      <c r="D283" s="31">
        <v>17.354626350017419</v>
      </c>
      <c r="E283" s="30">
        <v>18</v>
      </c>
      <c r="F283" s="30">
        <v>20</v>
      </c>
      <c r="G283" s="15">
        <v>28</v>
      </c>
      <c r="H283" s="32">
        <f t="shared" si="10"/>
        <v>84</v>
      </c>
      <c r="I283" s="65">
        <f t="shared" si="11"/>
        <v>84</v>
      </c>
    </row>
    <row r="284" spans="1:9" x14ac:dyDescent="0.2">
      <c r="A284" s="29">
        <v>131086</v>
      </c>
      <c r="B284" s="29" t="s">
        <v>438</v>
      </c>
      <c r="C284" s="28">
        <f t="shared" si="12"/>
        <v>5</v>
      </c>
      <c r="D284" s="31">
        <v>16.962025316455698</v>
      </c>
      <c r="E284" s="30">
        <v>2.5</v>
      </c>
      <c r="F284" s="30">
        <v>10.473750000000001</v>
      </c>
      <c r="G284" s="15"/>
      <c r="H284" s="32">
        <f t="shared" si="10"/>
        <v>30</v>
      </c>
      <c r="I284" s="65">
        <f t="shared" si="11"/>
        <v>30</v>
      </c>
    </row>
    <row r="285" spans="1:9" x14ac:dyDescent="0.2">
      <c r="A285" s="29">
        <v>131091</v>
      </c>
      <c r="B285" s="29" t="s">
        <v>439</v>
      </c>
      <c r="C285" s="28">
        <f t="shared" si="12"/>
        <v>8</v>
      </c>
      <c r="D285" s="31">
        <v>10.986274822900942</v>
      </c>
      <c r="E285" s="30">
        <v>16</v>
      </c>
      <c r="F285" s="30">
        <v>13.477438530126992</v>
      </c>
      <c r="G285" s="15">
        <v>30</v>
      </c>
      <c r="H285" s="32">
        <f t="shared" si="10"/>
        <v>71</v>
      </c>
      <c r="I285" s="65">
        <f t="shared" si="11"/>
        <v>71</v>
      </c>
    </row>
    <row r="286" spans="1:9" x14ac:dyDescent="0.2">
      <c r="A286" s="29">
        <v>131093</v>
      </c>
      <c r="B286" s="29" t="s">
        <v>440</v>
      </c>
      <c r="C286" s="28">
        <f t="shared" si="12"/>
        <v>7</v>
      </c>
      <c r="D286" s="31">
        <v>14.878890372779004</v>
      </c>
      <c r="E286" s="30">
        <v>17</v>
      </c>
      <c r="F286" s="30">
        <v>13.164009727100783</v>
      </c>
      <c r="G286" s="15">
        <v>22</v>
      </c>
      <c r="H286" s="32">
        <f t="shared" si="10"/>
        <v>68</v>
      </c>
      <c r="I286" s="65">
        <f t="shared" si="11"/>
        <v>68</v>
      </c>
    </row>
    <row r="287" spans="1:9" x14ac:dyDescent="0.2">
      <c r="A287" s="29">
        <v>131094</v>
      </c>
      <c r="B287" s="29" t="s">
        <v>441</v>
      </c>
      <c r="C287" s="28">
        <f t="shared" si="12"/>
        <v>8</v>
      </c>
      <c r="D287" s="31">
        <v>11.234162698873535</v>
      </c>
      <c r="E287" s="30">
        <v>16</v>
      </c>
      <c r="F287" s="30">
        <v>17.86544177249392</v>
      </c>
      <c r="G287" s="15">
        <v>25</v>
      </c>
      <c r="H287" s="32">
        <f t="shared" si="10"/>
        <v>71</v>
      </c>
      <c r="I287" s="65">
        <f t="shared" si="11"/>
        <v>71</v>
      </c>
    </row>
    <row r="288" spans="1:9" x14ac:dyDescent="0.2">
      <c r="A288" s="29">
        <v>131099</v>
      </c>
      <c r="B288" s="29" t="s">
        <v>442</v>
      </c>
      <c r="C288" s="28">
        <f t="shared" si="12"/>
        <v>7</v>
      </c>
      <c r="D288" s="31">
        <v>16.265176808733017</v>
      </c>
      <c r="E288" s="30">
        <v>6</v>
      </c>
      <c r="F288" s="30">
        <v>13.765500000000001</v>
      </c>
      <c r="G288" s="15">
        <v>23</v>
      </c>
      <c r="H288" s="32">
        <f t="shared" si="10"/>
        <v>60</v>
      </c>
      <c r="I288" s="65">
        <f t="shared" si="11"/>
        <v>60</v>
      </c>
    </row>
    <row r="289" spans="1:9" x14ac:dyDescent="0.2">
      <c r="A289" s="29">
        <v>131106</v>
      </c>
      <c r="B289" s="29" t="s">
        <v>443</v>
      </c>
      <c r="C289" s="28">
        <f t="shared" si="12"/>
        <v>9</v>
      </c>
      <c r="D289" s="31">
        <v>15.411377888746953</v>
      </c>
      <c r="E289" s="30">
        <v>20</v>
      </c>
      <c r="F289" s="30">
        <v>20</v>
      </c>
      <c r="G289" s="15">
        <v>26</v>
      </c>
      <c r="H289" s="32">
        <f t="shared" si="10"/>
        <v>82</v>
      </c>
      <c r="I289" s="65">
        <f t="shared" si="11"/>
        <v>82</v>
      </c>
    </row>
    <row r="290" spans="1:9" x14ac:dyDescent="0.2">
      <c r="A290" s="29">
        <v>131107</v>
      </c>
      <c r="B290" s="29" t="s">
        <v>444</v>
      </c>
      <c r="C290" s="28">
        <f t="shared" si="12"/>
        <v>7</v>
      </c>
      <c r="D290" s="31">
        <v>14.357798165137615</v>
      </c>
      <c r="E290" s="30">
        <v>12</v>
      </c>
      <c r="F290" s="30">
        <v>18.805728181572547</v>
      </c>
      <c r="G290" s="15">
        <v>16</v>
      </c>
      <c r="H290" s="32">
        <f t="shared" si="10"/>
        <v>62</v>
      </c>
      <c r="I290" s="65">
        <f t="shared" si="11"/>
        <v>62</v>
      </c>
    </row>
    <row r="291" spans="1:9" x14ac:dyDescent="0.2">
      <c r="A291" s="29">
        <v>131109</v>
      </c>
      <c r="B291" s="29" t="s">
        <v>445</v>
      </c>
      <c r="C291" s="28">
        <f t="shared" si="12"/>
        <v>6</v>
      </c>
      <c r="D291" s="31">
        <v>10.212018058297527</v>
      </c>
      <c r="E291" s="30">
        <v>12.75</v>
      </c>
      <c r="F291" s="30">
        <v>13.477438530126992</v>
      </c>
      <c r="G291" s="15">
        <v>18</v>
      </c>
      <c r="H291" s="32">
        <f t="shared" si="10"/>
        <v>55</v>
      </c>
      <c r="I291" s="65">
        <f t="shared" si="11"/>
        <v>55</v>
      </c>
    </row>
    <row r="292" spans="1:9" x14ac:dyDescent="0.2">
      <c r="A292" s="29">
        <v>131116</v>
      </c>
      <c r="B292" s="29" t="s">
        <v>446</v>
      </c>
      <c r="C292" s="28">
        <f t="shared" si="12"/>
        <v>5</v>
      </c>
      <c r="D292" s="31">
        <v>7.482275577749391</v>
      </c>
      <c r="E292" s="30">
        <v>5</v>
      </c>
      <c r="F292" s="30">
        <v>13.477438530126992</v>
      </c>
      <c r="G292" s="15">
        <v>16</v>
      </c>
      <c r="H292" s="32">
        <f t="shared" si="10"/>
        <v>42</v>
      </c>
      <c r="I292" s="65">
        <f t="shared" si="11"/>
        <v>42</v>
      </c>
    </row>
    <row r="293" spans="1:9" x14ac:dyDescent="0.2">
      <c r="A293" s="29">
        <v>131117</v>
      </c>
      <c r="B293" s="29" t="s">
        <v>447</v>
      </c>
      <c r="C293" s="28">
        <f t="shared" si="12"/>
        <v>5</v>
      </c>
      <c r="D293" s="31">
        <v>9.333744628962954</v>
      </c>
      <c r="E293" s="30">
        <v>5</v>
      </c>
      <c r="F293" s="30">
        <v>11.596865711969738</v>
      </c>
      <c r="G293" s="15">
        <v>16</v>
      </c>
      <c r="H293" s="32">
        <f t="shared" si="10"/>
        <v>42</v>
      </c>
      <c r="I293" s="65">
        <f t="shared" si="11"/>
        <v>42</v>
      </c>
    </row>
    <row r="294" spans="1:9" x14ac:dyDescent="0.2">
      <c r="A294" s="29">
        <v>131122</v>
      </c>
      <c r="B294" s="29" t="s">
        <v>448</v>
      </c>
      <c r="C294" s="28">
        <f t="shared" si="12"/>
        <v>7</v>
      </c>
      <c r="D294" s="31">
        <v>18.159476251306472</v>
      </c>
      <c r="E294" s="30">
        <v>19</v>
      </c>
      <c r="F294" s="30">
        <v>11.283436908943528</v>
      </c>
      <c r="G294" s="15">
        <v>16</v>
      </c>
      <c r="H294" s="32">
        <f t="shared" ref="H294:H356" si="13">ROUNDUP(SUM(D294:G294),0)</f>
        <v>65</v>
      </c>
      <c r="I294" s="65">
        <f t="shared" si="11"/>
        <v>65</v>
      </c>
    </row>
    <row r="295" spans="1:9" x14ac:dyDescent="0.2">
      <c r="A295" s="29">
        <v>131125</v>
      </c>
      <c r="B295" s="29" t="s">
        <v>449</v>
      </c>
      <c r="C295" s="28">
        <f t="shared" si="12"/>
        <v>6</v>
      </c>
      <c r="D295" s="31">
        <v>11.228044071536408</v>
      </c>
      <c r="E295" s="30">
        <v>0</v>
      </c>
      <c r="F295" s="30">
        <v>17.86544177249392</v>
      </c>
      <c r="G295" s="15">
        <v>26</v>
      </c>
      <c r="H295" s="32">
        <f t="shared" si="13"/>
        <v>56</v>
      </c>
      <c r="I295" s="65">
        <f t="shared" si="11"/>
        <v>56</v>
      </c>
    </row>
    <row r="296" spans="1:9" x14ac:dyDescent="0.2">
      <c r="A296" s="29">
        <v>131131</v>
      </c>
      <c r="B296" s="29" t="s">
        <v>450</v>
      </c>
      <c r="C296" s="28">
        <f t="shared" si="12"/>
        <v>6</v>
      </c>
      <c r="D296" s="31">
        <v>7.8341743119266054</v>
      </c>
      <c r="E296" s="30">
        <v>10</v>
      </c>
      <c r="F296" s="30">
        <v>15.044582545258038</v>
      </c>
      <c r="G296" s="15">
        <v>17</v>
      </c>
      <c r="H296" s="32">
        <f t="shared" si="13"/>
        <v>50</v>
      </c>
      <c r="I296" s="65">
        <f t="shared" si="11"/>
        <v>50</v>
      </c>
    </row>
    <row r="297" spans="1:9" x14ac:dyDescent="0.2">
      <c r="A297" s="29">
        <v>131133</v>
      </c>
      <c r="B297" s="29" t="s">
        <v>451</v>
      </c>
      <c r="C297" s="28">
        <f t="shared" si="12"/>
        <v>7</v>
      </c>
      <c r="D297" s="31">
        <v>14.878890372779004</v>
      </c>
      <c r="E297" s="30">
        <v>14</v>
      </c>
      <c r="F297" s="30">
        <v>20</v>
      </c>
      <c r="G297" s="15">
        <v>12</v>
      </c>
      <c r="H297" s="32">
        <f t="shared" si="13"/>
        <v>61</v>
      </c>
      <c r="I297" s="65">
        <f t="shared" si="11"/>
        <v>61</v>
      </c>
    </row>
    <row r="298" spans="1:9" x14ac:dyDescent="0.2">
      <c r="A298" s="29">
        <v>131141</v>
      </c>
      <c r="B298" s="29" t="s">
        <v>452</v>
      </c>
      <c r="C298" s="28">
        <f t="shared" si="12"/>
        <v>5</v>
      </c>
      <c r="D298" s="31">
        <v>9.3092701196144461</v>
      </c>
      <c r="E298" s="30">
        <v>0</v>
      </c>
      <c r="F298" s="30">
        <v>11.67075</v>
      </c>
      <c r="G298" s="15">
        <v>10</v>
      </c>
      <c r="H298" s="32">
        <f t="shared" si="13"/>
        <v>31</v>
      </c>
      <c r="I298" s="65">
        <f t="shared" si="11"/>
        <v>31</v>
      </c>
    </row>
    <row r="299" spans="1:9" x14ac:dyDescent="0.2">
      <c r="A299" s="29">
        <v>131144</v>
      </c>
      <c r="B299" s="29" t="s">
        <v>453</v>
      </c>
      <c r="C299" s="28">
        <f t="shared" si="12"/>
        <v>5</v>
      </c>
      <c r="D299" s="31">
        <v>8.3115999883869485</v>
      </c>
      <c r="E299" s="30">
        <v>7.5</v>
      </c>
      <c r="F299" s="30">
        <v>11.910294514995947</v>
      </c>
      <c r="G299" s="15">
        <v>6</v>
      </c>
      <c r="H299" s="32">
        <f t="shared" si="13"/>
        <v>34</v>
      </c>
      <c r="I299" s="65">
        <f t="shared" si="11"/>
        <v>34</v>
      </c>
    </row>
    <row r="300" spans="1:9" x14ac:dyDescent="0.2">
      <c r="A300" s="29">
        <v>131150</v>
      </c>
      <c r="B300" s="29" t="s">
        <v>454</v>
      </c>
      <c r="C300" s="28">
        <f t="shared" si="12"/>
        <v>7</v>
      </c>
      <c r="D300" s="31">
        <v>16.5558950760655</v>
      </c>
      <c r="E300" s="30">
        <v>5</v>
      </c>
      <c r="F300" s="30">
        <v>16.758000000000003</v>
      </c>
      <c r="G300" s="15">
        <v>28</v>
      </c>
      <c r="H300" s="32">
        <f t="shared" si="13"/>
        <v>67</v>
      </c>
      <c r="I300" s="65">
        <f t="shared" si="11"/>
        <v>67</v>
      </c>
    </row>
    <row r="301" spans="1:9" x14ac:dyDescent="0.2">
      <c r="A301" s="29">
        <v>131153</v>
      </c>
      <c r="B301" s="29" t="s">
        <v>455</v>
      </c>
      <c r="C301" s="28">
        <f t="shared" si="12"/>
        <v>8</v>
      </c>
      <c r="D301" s="31">
        <v>17.88711386598537</v>
      </c>
      <c r="E301" s="30">
        <v>0</v>
      </c>
      <c r="F301" s="30">
        <v>17.955000000000002</v>
      </c>
      <c r="G301" s="15">
        <v>34</v>
      </c>
      <c r="H301" s="32">
        <f t="shared" si="13"/>
        <v>70</v>
      </c>
      <c r="I301" s="65">
        <f t="shared" si="11"/>
        <v>70</v>
      </c>
    </row>
    <row r="302" spans="1:9" x14ac:dyDescent="0.2">
      <c r="A302" s="29">
        <v>131155</v>
      </c>
      <c r="B302" s="29" t="s">
        <v>456</v>
      </c>
      <c r="C302" s="28">
        <f t="shared" si="12"/>
        <v>5</v>
      </c>
      <c r="D302" s="31">
        <v>7.6873330623620957</v>
      </c>
      <c r="E302" s="30">
        <v>5</v>
      </c>
      <c r="F302" s="30">
        <v>14.9625</v>
      </c>
      <c r="G302" s="15">
        <v>8</v>
      </c>
      <c r="H302" s="32">
        <f t="shared" si="13"/>
        <v>36</v>
      </c>
      <c r="I302" s="65">
        <f t="shared" si="11"/>
        <v>36</v>
      </c>
    </row>
    <row r="303" spans="1:9" x14ac:dyDescent="0.2">
      <c r="A303" s="29">
        <v>131158</v>
      </c>
      <c r="B303" s="29" t="s">
        <v>457</v>
      </c>
      <c r="C303" s="28">
        <f t="shared" si="12"/>
        <v>6</v>
      </c>
      <c r="D303" s="31">
        <v>9.90906253629079</v>
      </c>
      <c r="E303" s="30">
        <v>5</v>
      </c>
      <c r="F303" s="30">
        <v>13.477438530126992</v>
      </c>
      <c r="G303" s="15">
        <v>21</v>
      </c>
      <c r="H303" s="32">
        <f t="shared" si="13"/>
        <v>50</v>
      </c>
      <c r="I303" s="65">
        <f t="shared" si="11"/>
        <v>50</v>
      </c>
    </row>
    <row r="304" spans="1:9" x14ac:dyDescent="0.2">
      <c r="A304" s="29">
        <v>131168</v>
      </c>
      <c r="B304" s="29" t="s">
        <v>458</v>
      </c>
      <c r="C304" s="28">
        <f t="shared" si="12"/>
        <v>5</v>
      </c>
      <c r="D304" s="31">
        <v>11.821717860875625</v>
      </c>
      <c r="E304" s="30">
        <v>10</v>
      </c>
      <c r="F304" s="30">
        <v>14.06475</v>
      </c>
      <c r="G304" s="15">
        <v>4</v>
      </c>
      <c r="H304" s="32">
        <f t="shared" si="13"/>
        <v>40</v>
      </c>
      <c r="I304" s="65">
        <f t="shared" si="11"/>
        <v>40</v>
      </c>
    </row>
    <row r="305" spans="1:10" x14ac:dyDescent="0.2">
      <c r="A305" s="29">
        <v>131169</v>
      </c>
      <c r="B305" s="29" t="s">
        <v>459</v>
      </c>
      <c r="C305" s="28">
        <f t="shared" si="12"/>
        <v>8</v>
      </c>
      <c r="D305" s="31">
        <v>14.352521484148184</v>
      </c>
      <c r="E305" s="30">
        <v>18</v>
      </c>
      <c r="F305" s="30">
        <v>15.984868954336665</v>
      </c>
      <c r="G305" s="15">
        <v>24</v>
      </c>
      <c r="H305" s="32">
        <f t="shared" si="13"/>
        <v>73</v>
      </c>
      <c r="I305" s="65">
        <f t="shared" si="11"/>
        <v>73</v>
      </c>
    </row>
    <row r="306" spans="1:10" x14ac:dyDescent="0.2">
      <c r="A306" s="29">
        <v>131177</v>
      </c>
      <c r="B306" s="29" t="s">
        <v>460</v>
      </c>
      <c r="C306" s="28">
        <f t="shared" si="12"/>
        <v>7</v>
      </c>
      <c r="D306" s="31">
        <v>13.208004296829637</v>
      </c>
      <c r="E306" s="30">
        <v>12</v>
      </c>
      <c r="F306" s="30">
        <v>16.298297757362874</v>
      </c>
      <c r="G306" s="15">
        <v>20</v>
      </c>
      <c r="H306" s="32">
        <f t="shared" si="13"/>
        <v>62</v>
      </c>
      <c r="I306" s="65">
        <f t="shared" si="11"/>
        <v>62</v>
      </c>
    </row>
    <row r="307" spans="1:10" x14ac:dyDescent="0.2">
      <c r="A307" s="29">
        <v>131178</v>
      </c>
      <c r="B307" s="29" t="s">
        <v>461</v>
      </c>
      <c r="C307" s="28">
        <f t="shared" si="12"/>
        <v>7</v>
      </c>
      <c r="D307" s="31">
        <v>14.848297236093369</v>
      </c>
      <c r="E307" s="30">
        <v>13</v>
      </c>
      <c r="F307" s="30">
        <v>20</v>
      </c>
      <c r="G307" s="15">
        <v>13</v>
      </c>
      <c r="H307" s="32">
        <f t="shared" si="13"/>
        <v>61</v>
      </c>
      <c r="I307" s="65" t="str">
        <f t="shared" si="11"/>
        <v/>
      </c>
      <c r="J307" s="67" t="s">
        <v>510</v>
      </c>
    </row>
    <row r="308" spans="1:10" x14ac:dyDescent="0.2">
      <c r="A308" s="29">
        <v>131179</v>
      </c>
      <c r="B308" s="29" t="s">
        <v>462</v>
      </c>
      <c r="C308" s="28">
        <f t="shared" si="12"/>
        <v>8</v>
      </c>
      <c r="D308" s="31">
        <v>15.447247706422019</v>
      </c>
      <c r="E308" s="30">
        <v>20</v>
      </c>
      <c r="F308" s="30">
        <v>15.358011348284247</v>
      </c>
      <c r="G308" s="15">
        <v>24</v>
      </c>
      <c r="H308" s="32">
        <f t="shared" si="13"/>
        <v>75</v>
      </c>
      <c r="I308" s="65">
        <f t="shared" si="11"/>
        <v>75</v>
      </c>
    </row>
    <row r="309" spans="1:10" x14ac:dyDescent="0.2">
      <c r="A309" s="29">
        <v>131183</v>
      </c>
      <c r="B309" s="29" t="s">
        <v>463</v>
      </c>
      <c r="C309" s="28">
        <f t="shared" si="12"/>
        <v>6</v>
      </c>
      <c r="D309" s="31">
        <v>12.34196812216932</v>
      </c>
      <c r="E309" s="30">
        <v>3.5</v>
      </c>
      <c r="F309" s="30">
        <v>14.364000000000001</v>
      </c>
      <c r="G309" s="15">
        <v>22</v>
      </c>
      <c r="H309" s="32">
        <f t="shared" si="13"/>
        <v>53</v>
      </c>
      <c r="I309" s="65">
        <f t="shared" si="11"/>
        <v>53</v>
      </c>
    </row>
    <row r="310" spans="1:10" x14ac:dyDescent="0.2">
      <c r="A310" s="29">
        <v>131196</v>
      </c>
      <c r="B310" s="29" t="s">
        <v>464</v>
      </c>
      <c r="C310" s="28">
        <f t="shared" si="12"/>
        <v>5</v>
      </c>
      <c r="D310" s="31">
        <v>12.687754035535944</v>
      </c>
      <c r="E310" s="30">
        <v>5</v>
      </c>
      <c r="F310" s="30">
        <v>10.65657930289111</v>
      </c>
      <c r="G310" s="15">
        <v>6</v>
      </c>
      <c r="H310" s="32">
        <f t="shared" si="13"/>
        <v>35</v>
      </c>
      <c r="I310" s="65">
        <f t="shared" si="11"/>
        <v>35</v>
      </c>
    </row>
    <row r="311" spans="1:10" x14ac:dyDescent="0.2">
      <c r="A311" s="29">
        <v>131203</v>
      </c>
      <c r="B311" s="29" t="s">
        <v>465</v>
      </c>
      <c r="C311" s="28">
        <f t="shared" si="12"/>
        <v>5</v>
      </c>
      <c r="D311" s="31">
        <v>13.244716060852399</v>
      </c>
      <c r="E311" s="30">
        <v>0</v>
      </c>
      <c r="F311" s="30">
        <v>14.9625</v>
      </c>
      <c r="G311" s="15">
        <v>18</v>
      </c>
      <c r="H311" s="32">
        <f t="shared" si="13"/>
        <v>47</v>
      </c>
      <c r="I311" s="65" t="str">
        <f t="shared" si="11"/>
        <v/>
      </c>
      <c r="J311" s="67" t="s">
        <v>510</v>
      </c>
    </row>
    <row r="312" spans="1:10" x14ac:dyDescent="0.2">
      <c r="A312" s="29">
        <v>131204</v>
      </c>
      <c r="B312" s="29" t="s">
        <v>466</v>
      </c>
      <c r="C312" s="28">
        <f t="shared" si="12"/>
        <v>5</v>
      </c>
      <c r="D312" s="31">
        <v>9.841757635582395</v>
      </c>
      <c r="E312" s="30">
        <v>4</v>
      </c>
      <c r="F312" s="30">
        <v>15.358011348284247</v>
      </c>
      <c r="G312" s="15">
        <v>14</v>
      </c>
      <c r="H312" s="32">
        <f t="shared" si="13"/>
        <v>44</v>
      </c>
      <c r="I312" s="65">
        <f t="shared" si="11"/>
        <v>44</v>
      </c>
    </row>
    <row r="313" spans="1:10" x14ac:dyDescent="0.2">
      <c r="A313" s="29">
        <v>131205</v>
      </c>
      <c r="B313" s="29" t="s">
        <v>467</v>
      </c>
      <c r="C313" s="28">
        <f t="shared" si="12"/>
        <v>7</v>
      </c>
      <c r="D313" s="31">
        <v>13.238597433515272</v>
      </c>
      <c r="E313" s="30">
        <v>10</v>
      </c>
      <c r="F313" s="30">
        <v>14.364000000000001</v>
      </c>
      <c r="G313" s="15">
        <v>28</v>
      </c>
      <c r="H313" s="32">
        <f t="shared" si="13"/>
        <v>66</v>
      </c>
      <c r="I313" s="65">
        <f t="shared" si="11"/>
        <v>66</v>
      </c>
    </row>
    <row r="314" spans="1:10" x14ac:dyDescent="0.2">
      <c r="A314" s="29">
        <v>131206</v>
      </c>
      <c r="B314" s="29" t="s">
        <v>468</v>
      </c>
      <c r="C314" s="28">
        <f t="shared" si="12"/>
        <v>6</v>
      </c>
      <c r="D314" s="31">
        <v>9.3643377656485889</v>
      </c>
      <c r="E314" s="30">
        <v>9.5</v>
      </c>
      <c r="F314" s="30">
        <v>15.044582545258038</v>
      </c>
      <c r="G314" s="15">
        <v>20</v>
      </c>
      <c r="H314" s="32">
        <f t="shared" si="13"/>
        <v>54</v>
      </c>
      <c r="I314" s="65">
        <f t="shared" si="11"/>
        <v>54</v>
      </c>
    </row>
    <row r="315" spans="1:10" x14ac:dyDescent="0.2">
      <c r="A315" s="29">
        <v>131215</v>
      </c>
      <c r="B315" s="29" t="s">
        <v>469</v>
      </c>
      <c r="C315" s="28">
        <f t="shared" si="12"/>
        <v>10</v>
      </c>
      <c r="D315" s="31">
        <v>17.076145337359193</v>
      </c>
      <c r="E315" s="30">
        <v>20</v>
      </c>
      <c r="F315" s="30">
        <v>14.41772493920562</v>
      </c>
      <c r="G315" s="15">
        <v>38</v>
      </c>
      <c r="H315" s="32">
        <f t="shared" si="13"/>
        <v>90</v>
      </c>
      <c r="I315" s="65">
        <f t="shared" si="11"/>
        <v>90</v>
      </c>
    </row>
    <row r="316" spans="1:10" x14ac:dyDescent="0.2">
      <c r="A316" s="29">
        <v>131216</v>
      </c>
      <c r="B316" s="29" t="s">
        <v>470</v>
      </c>
      <c r="C316" s="28">
        <f t="shared" si="12"/>
        <v>7</v>
      </c>
      <c r="D316" s="31">
        <v>14.018972825455814</v>
      </c>
      <c r="E316" s="30">
        <v>2.5</v>
      </c>
      <c r="F316" s="30">
        <v>16.298297757362874</v>
      </c>
      <c r="G316" s="15">
        <v>32</v>
      </c>
      <c r="H316" s="32">
        <f t="shared" si="13"/>
        <v>65</v>
      </c>
      <c r="I316" s="65">
        <f t="shared" si="11"/>
        <v>65</v>
      </c>
    </row>
    <row r="317" spans="1:10" x14ac:dyDescent="0.2">
      <c r="A317" s="29">
        <v>131218</v>
      </c>
      <c r="B317" s="29" t="s">
        <v>471</v>
      </c>
      <c r="C317" s="28">
        <f t="shared" si="12"/>
        <v>6</v>
      </c>
      <c r="D317" s="31">
        <v>10.392601033561723</v>
      </c>
      <c r="E317" s="30">
        <v>10</v>
      </c>
      <c r="F317" s="30">
        <v>16.925155363415293</v>
      </c>
      <c r="G317" s="15">
        <v>12</v>
      </c>
      <c r="H317" s="32">
        <f t="shared" si="13"/>
        <v>50</v>
      </c>
      <c r="I317" s="65">
        <f t="shared" si="11"/>
        <v>50</v>
      </c>
    </row>
    <row r="318" spans="1:10" x14ac:dyDescent="0.2">
      <c r="A318" s="29">
        <v>131221</v>
      </c>
      <c r="B318" s="29" t="s">
        <v>472</v>
      </c>
      <c r="C318" s="28">
        <f t="shared" si="12"/>
        <v>5</v>
      </c>
      <c r="D318" s="31">
        <v>10.212018058297527</v>
      </c>
      <c r="E318" s="30">
        <v>0</v>
      </c>
      <c r="F318" s="30">
        <v>12.537152121048365</v>
      </c>
      <c r="G318" s="15">
        <v>16</v>
      </c>
      <c r="H318" s="32">
        <f t="shared" si="13"/>
        <v>39</v>
      </c>
      <c r="I318" s="65">
        <f t="shared" si="11"/>
        <v>39</v>
      </c>
    </row>
    <row r="319" spans="1:10" x14ac:dyDescent="0.2">
      <c r="A319" s="29">
        <v>131225</v>
      </c>
      <c r="B319" s="29" t="s">
        <v>473</v>
      </c>
      <c r="C319" s="28">
        <f t="shared" si="12"/>
        <v>9</v>
      </c>
      <c r="D319" s="31">
        <v>19.279518929276509</v>
      </c>
      <c r="E319" s="30">
        <v>20</v>
      </c>
      <c r="F319" s="30">
        <v>18.805728181572547</v>
      </c>
      <c r="G319" s="15">
        <v>25</v>
      </c>
      <c r="H319" s="32">
        <f t="shared" si="13"/>
        <v>84</v>
      </c>
      <c r="I319" s="65">
        <f t="shared" si="11"/>
        <v>84</v>
      </c>
    </row>
    <row r="320" spans="1:10" x14ac:dyDescent="0.2">
      <c r="A320" s="29">
        <v>131228</v>
      </c>
      <c r="B320" s="29" t="s">
        <v>143</v>
      </c>
      <c r="C320" s="28">
        <f t="shared" si="12"/>
        <v>6</v>
      </c>
      <c r="D320" s="31">
        <v>12.984590930205552</v>
      </c>
      <c r="E320" s="30">
        <v>15.5</v>
      </c>
      <c r="F320" s="30">
        <v>13.477438530126992</v>
      </c>
      <c r="G320" s="15">
        <v>14</v>
      </c>
      <c r="H320" s="32">
        <f t="shared" si="13"/>
        <v>56</v>
      </c>
      <c r="I320" s="65">
        <f t="shared" si="11"/>
        <v>56</v>
      </c>
    </row>
    <row r="321" spans="1:9" x14ac:dyDescent="0.2">
      <c r="A321" s="29">
        <v>131231</v>
      </c>
      <c r="B321" s="29" t="s">
        <v>474</v>
      </c>
      <c r="C321" s="28">
        <f t="shared" si="12"/>
        <v>8</v>
      </c>
      <c r="D321" s="31">
        <v>9.339863256300081</v>
      </c>
      <c r="E321" s="30">
        <v>10</v>
      </c>
      <c r="F321" s="30">
        <v>10.65657930289111</v>
      </c>
      <c r="G321" s="15">
        <v>40</v>
      </c>
      <c r="H321" s="32">
        <f t="shared" si="13"/>
        <v>70</v>
      </c>
      <c r="I321" s="65">
        <f t="shared" si="11"/>
        <v>70</v>
      </c>
    </row>
    <row r="322" spans="1:9" x14ac:dyDescent="0.2">
      <c r="A322" s="29">
        <v>131238</v>
      </c>
      <c r="B322" s="29" t="s">
        <v>475</v>
      </c>
      <c r="C322" s="28">
        <f t="shared" si="12"/>
        <v>6</v>
      </c>
      <c r="D322" s="31">
        <v>13.214122924166764</v>
      </c>
      <c r="E322" s="30">
        <v>12</v>
      </c>
      <c r="F322" s="30">
        <v>10.343150499864901</v>
      </c>
      <c r="G322" s="15">
        <v>20</v>
      </c>
      <c r="H322" s="32">
        <f t="shared" si="13"/>
        <v>56</v>
      </c>
      <c r="I322" s="65">
        <f t="shared" si="11"/>
        <v>56</v>
      </c>
    </row>
    <row r="323" spans="1:9" x14ac:dyDescent="0.2">
      <c r="A323" s="29">
        <v>131241</v>
      </c>
      <c r="B323" s="29" t="s">
        <v>476</v>
      </c>
      <c r="C323" s="28">
        <f t="shared" si="12"/>
        <v>8</v>
      </c>
      <c r="D323" s="31">
        <v>14.545341714086636</v>
      </c>
      <c r="E323" s="30">
        <v>11</v>
      </c>
      <c r="F323" s="30">
        <v>15.671440151310456</v>
      </c>
      <c r="G323" s="15">
        <v>28</v>
      </c>
      <c r="H323" s="32">
        <f t="shared" si="13"/>
        <v>70</v>
      </c>
      <c r="I323" s="65">
        <f t="shared" si="11"/>
        <v>70</v>
      </c>
    </row>
    <row r="324" spans="1:9" x14ac:dyDescent="0.2">
      <c r="A324" s="29">
        <v>131242</v>
      </c>
      <c r="B324" s="29" t="s">
        <v>477</v>
      </c>
      <c r="C324" s="28">
        <f t="shared" si="12"/>
        <v>6</v>
      </c>
      <c r="D324" s="31">
        <v>12.348086749506447</v>
      </c>
      <c r="E324" s="30">
        <v>7.5</v>
      </c>
      <c r="F324" s="30">
        <v>10.970008105917319</v>
      </c>
      <c r="G324" s="15">
        <v>22</v>
      </c>
      <c r="H324" s="32">
        <f t="shared" si="13"/>
        <v>53</v>
      </c>
      <c r="I324" s="65">
        <f t="shared" si="11"/>
        <v>53</v>
      </c>
    </row>
    <row r="325" spans="1:9" x14ac:dyDescent="0.2">
      <c r="A325" s="29">
        <v>131244</v>
      </c>
      <c r="B325" s="29" t="s">
        <v>478</v>
      </c>
      <c r="C325" s="28">
        <f t="shared" si="12"/>
        <v>7</v>
      </c>
      <c r="D325" s="31">
        <v>13.771084949483219</v>
      </c>
      <c r="E325" s="30">
        <v>15</v>
      </c>
      <c r="F325" s="30">
        <v>15.044582545258038</v>
      </c>
      <c r="G325" s="15">
        <v>16</v>
      </c>
      <c r="H325" s="32">
        <f t="shared" si="13"/>
        <v>60</v>
      </c>
      <c r="I325" s="65">
        <f t="shared" si="11"/>
        <v>60</v>
      </c>
    </row>
    <row r="326" spans="1:9" x14ac:dyDescent="0.2">
      <c r="A326" s="29">
        <v>131245</v>
      </c>
      <c r="B326" s="29" t="s">
        <v>479</v>
      </c>
      <c r="C326" s="28">
        <f t="shared" si="12"/>
        <v>7</v>
      </c>
      <c r="D326" s="31">
        <v>9.921299790965044</v>
      </c>
      <c r="E326" s="30">
        <v>14</v>
      </c>
      <c r="F326" s="30">
        <v>11.67075</v>
      </c>
      <c r="G326" s="15">
        <v>26</v>
      </c>
      <c r="H326" s="32">
        <f t="shared" si="13"/>
        <v>62</v>
      </c>
      <c r="I326" s="65">
        <f t="shared" si="11"/>
        <v>62</v>
      </c>
    </row>
    <row r="327" spans="1:9" x14ac:dyDescent="0.2">
      <c r="A327" s="29">
        <v>131246</v>
      </c>
      <c r="B327" s="29" t="s">
        <v>480</v>
      </c>
      <c r="C327" s="28">
        <f t="shared" si="12"/>
        <v>7</v>
      </c>
      <c r="D327" s="31">
        <v>12.397035768203462</v>
      </c>
      <c r="E327" s="30">
        <v>10</v>
      </c>
      <c r="F327" s="30">
        <v>19.746014590651175</v>
      </c>
      <c r="G327" s="15">
        <v>17</v>
      </c>
      <c r="H327" s="32">
        <f t="shared" si="13"/>
        <v>60</v>
      </c>
      <c r="I327" s="65">
        <f t="shared" ref="I327:I356" si="14">IF(J327=".","",H327)</f>
        <v>60</v>
      </c>
    </row>
    <row r="328" spans="1:9" x14ac:dyDescent="0.2">
      <c r="A328" s="29">
        <v>131247</v>
      </c>
      <c r="B328" s="29" t="s">
        <v>481</v>
      </c>
      <c r="C328" s="28">
        <f t="shared" si="12"/>
        <v>7</v>
      </c>
      <c r="D328" s="31">
        <v>10.181424921611892</v>
      </c>
      <c r="E328" s="30">
        <v>16</v>
      </c>
      <c r="F328" s="30">
        <v>13.164009727100783</v>
      </c>
      <c r="G328" s="15">
        <v>26</v>
      </c>
      <c r="H328" s="32">
        <f t="shared" si="13"/>
        <v>66</v>
      </c>
      <c r="I328" s="65">
        <f t="shared" si="14"/>
        <v>66</v>
      </c>
    </row>
    <row r="329" spans="1:9" x14ac:dyDescent="0.2">
      <c r="A329" s="29">
        <v>131252</v>
      </c>
      <c r="B329" s="29" t="s">
        <v>482</v>
      </c>
      <c r="C329" s="28">
        <f t="shared" si="12"/>
        <v>5</v>
      </c>
      <c r="D329" s="31">
        <v>12.996828184879806</v>
      </c>
      <c r="E329" s="30">
        <v>5</v>
      </c>
      <c r="F329" s="30">
        <v>17.86544177249392</v>
      </c>
      <c r="G329" s="15">
        <v>8</v>
      </c>
      <c r="H329" s="32">
        <f t="shared" si="13"/>
        <v>44</v>
      </c>
      <c r="I329" s="65">
        <f t="shared" si="14"/>
        <v>44</v>
      </c>
    </row>
    <row r="330" spans="1:9" x14ac:dyDescent="0.2">
      <c r="A330" s="29">
        <v>131254</v>
      </c>
      <c r="B330" s="29" t="s">
        <v>483</v>
      </c>
      <c r="C330" s="28">
        <f t="shared" si="12"/>
        <v>7</v>
      </c>
      <c r="D330" s="31">
        <v>15.380784752061318</v>
      </c>
      <c r="E330" s="30">
        <v>10</v>
      </c>
      <c r="F330" s="30">
        <v>15.261750000000001</v>
      </c>
      <c r="G330" s="15">
        <v>27</v>
      </c>
      <c r="H330" s="32">
        <f t="shared" si="13"/>
        <v>68</v>
      </c>
      <c r="I330" s="65">
        <f t="shared" si="14"/>
        <v>68</v>
      </c>
    </row>
    <row r="331" spans="1:9" x14ac:dyDescent="0.2">
      <c r="A331" s="29">
        <v>131261</v>
      </c>
      <c r="B331" s="29" t="s">
        <v>484</v>
      </c>
      <c r="C331" s="28">
        <f t="shared" si="12"/>
        <v>6</v>
      </c>
      <c r="D331" s="31">
        <v>12.403154395540589</v>
      </c>
      <c r="E331" s="30">
        <v>8.75</v>
      </c>
      <c r="F331" s="30">
        <v>10.65657930289111</v>
      </c>
      <c r="G331" s="15">
        <v>22</v>
      </c>
      <c r="H331" s="32">
        <f t="shared" si="13"/>
        <v>54</v>
      </c>
      <c r="I331" s="65">
        <f t="shared" si="14"/>
        <v>54</v>
      </c>
    </row>
    <row r="332" spans="1:9" x14ac:dyDescent="0.2">
      <c r="A332" s="29">
        <v>131263</v>
      </c>
      <c r="B332" s="29" t="s">
        <v>485</v>
      </c>
      <c r="C332" s="28">
        <f t="shared" si="12"/>
        <v>8</v>
      </c>
      <c r="D332" s="31">
        <v>10.732268319591221</v>
      </c>
      <c r="E332" s="30">
        <v>17</v>
      </c>
      <c r="F332" s="30">
        <v>10.343150499864901</v>
      </c>
      <c r="G332" s="15">
        <v>31</v>
      </c>
      <c r="H332" s="32">
        <f t="shared" si="13"/>
        <v>70</v>
      </c>
      <c r="I332" s="65">
        <f t="shared" si="14"/>
        <v>70</v>
      </c>
    </row>
    <row r="333" spans="1:9" x14ac:dyDescent="0.2">
      <c r="A333" s="29">
        <v>131268</v>
      </c>
      <c r="B333" s="29" t="s">
        <v>486</v>
      </c>
      <c r="C333" s="28">
        <f t="shared" si="12"/>
        <v>5</v>
      </c>
      <c r="D333" s="31">
        <v>7.3537844036697244</v>
      </c>
      <c r="E333" s="30">
        <v>7.5</v>
      </c>
      <c r="F333" s="30">
        <v>10.65657930289111</v>
      </c>
      <c r="G333" s="15">
        <v>4</v>
      </c>
      <c r="H333" s="32">
        <f t="shared" si="13"/>
        <v>30</v>
      </c>
      <c r="I333" s="65">
        <f t="shared" si="14"/>
        <v>30</v>
      </c>
    </row>
    <row r="334" spans="1:9" x14ac:dyDescent="0.2">
      <c r="A334" s="29">
        <v>131270</v>
      </c>
      <c r="B334" s="29" t="s">
        <v>487</v>
      </c>
      <c r="C334" s="28">
        <f t="shared" si="12"/>
        <v>5</v>
      </c>
      <c r="D334" s="31">
        <v>8.4677084543026364</v>
      </c>
      <c r="E334" s="30">
        <v>9</v>
      </c>
      <c r="F334" s="30">
        <v>10.343150499864901</v>
      </c>
      <c r="G334" s="15">
        <v>4</v>
      </c>
      <c r="H334" s="32">
        <f t="shared" si="13"/>
        <v>32</v>
      </c>
      <c r="I334" s="65">
        <f t="shared" si="14"/>
        <v>32</v>
      </c>
    </row>
    <row r="335" spans="1:9" x14ac:dyDescent="0.2">
      <c r="A335" s="29">
        <v>131274</v>
      </c>
      <c r="B335" s="29" t="s">
        <v>488</v>
      </c>
      <c r="C335" s="28">
        <f t="shared" si="12"/>
        <v>6</v>
      </c>
      <c r="D335" s="31">
        <v>9.921299790965044</v>
      </c>
      <c r="E335" s="30">
        <v>0</v>
      </c>
      <c r="F335" s="30">
        <v>14.41772493920562</v>
      </c>
      <c r="G335" s="15">
        <v>28</v>
      </c>
      <c r="H335" s="32">
        <f t="shared" si="13"/>
        <v>53</v>
      </c>
      <c r="I335" s="65">
        <f t="shared" si="14"/>
        <v>53</v>
      </c>
    </row>
    <row r="336" spans="1:9" x14ac:dyDescent="0.2">
      <c r="A336" s="29">
        <v>131277</v>
      </c>
      <c r="B336" s="29" t="s">
        <v>489</v>
      </c>
      <c r="C336" s="28">
        <f t="shared" si="12"/>
        <v>6</v>
      </c>
      <c r="D336" s="31">
        <v>11.283111717570549</v>
      </c>
      <c r="E336" s="30">
        <v>12</v>
      </c>
      <c r="F336" s="30">
        <v>12.269250000000001</v>
      </c>
      <c r="G336" s="15">
        <v>15</v>
      </c>
      <c r="H336" s="32">
        <f t="shared" si="13"/>
        <v>51</v>
      </c>
      <c r="I336" s="65">
        <f t="shared" si="14"/>
        <v>51</v>
      </c>
    </row>
    <row r="337" spans="1:9" x14ac:dyDescent="0.2">
      <c r="A337" s="29">
        <v>131279</v>
      </c>
      <c r="B337" s="29" t="s">
        <v>490</v>
      </c>
      <c r="C337" s="28">
        <f t="shared" si="12"/>
        <v>6</v>
      </c>
      <c r="D337" s="31">
        <v>10.423194170247358</v>
      </c>
      <c r="E337" s="30">
        <v>5</v>
      </c>
      <c r="F337" s="30">
        <v>16.298297757362874</v>
      </c>
      <c r="G337" s="15">
        <v>20</v>
      </c>
      <c r="H337" s="32">
        <f t="shared" si="13"/>
        <v>52</v>
      </c>
      <c r="I337" s="65">
        <f t="shared" si="14"/>
        <v>52</v>
      </c>
    </row>
    <row r="338" spans="1:9" x14ac:dyDescent="0.2">
      <c r="A338" s="29">
        <v>131280</v>
      </c>
      <c r="B338" s="29" t="s">
        <v>491</v>
      </c>
      <c r="C338" s="28">
        <f t="shared" si="12"/>
        <v>6</v>
      </c>
      <c r="D338" s="31">
        <v>10.472143188944376</v>
      </c>
      <c r="E338" s="30">
        <v>10</v>
      </c>
      <c r="F338" s="30">
        <v>12.537152121048365</v>
      </c>
      <c r="G338" s="15">
        <v>22</v>
      </c>
      <c r="H338" s="32">
        <f t="shared" si="13"/>
        <v>56</v>
      </c>
      <c r="I338" s="65">
        <f t="shared" si="14"/>
        <v>56</v>
      </c>
    </row>
    <row r="339" spans="1:9" x14ac:dyDescent="0.2">
      <c r="A339" s="29">
        <v>131281</v>
      </c>
      <c r="B339" s="29" t="s">
        <v>492</v>
      </c>
      <c r="C339" s="28">
        <f t="shared" si="12"/>
        <v>8</v>
      </c>
      <c r="D339" s="31">
        <v>13.208004296829637</v>
      </c>
      <c r="E339" s="30">
        <v>14</v>
      </c>
      <c r="F339" s="30">
        <v>16.611726560389084</v>
      </c>
      <c r="G339" s="15">
        <v>26</v>
      </c>
      <c r="H339" s="32">
        <f t="shared" si="13"/>
        <v>70</v>
      </c>
      <c r="I339" s="65">
        <f t="shared" si="14"/>
        <v>70</v>
      </c>
    </row>
    <row r="340" spans="1:9" x14ac:dyDescent="0.2">
      <c r="A340" s="29">
        <v>131292</v>
      </c>
      <c r="B340" s="29" t="s">
        <v>493</v>
      </c>
      <c r="C340" s="28">
        <f t="shared" si="12"/>
        <v>7</v>
      </c>
      <c r="D340" s="31">
        <v>10.695556555568459</v>
      </c>
      <c r="E340" s="30">
        <v>15.5</v>
      </c>
      <c r="F340" s="30">
        <v>15.358011348284247</v>
      </c>
      <c r="G340" s="15">
        <v>25</v>
      </c>
      <c r="H340" s="32">
        <f t="shared" si="13"/>
        <v>67</v>
      </c>
      <c r="I340" s="65">
        <f t="shared" si="14"/>
        <v>67</v>
      </c>
    </row>
    <row r="341" spans="1:9" x14ac:dyDescent="0.2">
      <c r="A341" s="29">
        <v>131297</v>
      </c>
      <c r="B341" s="29" t="s">
        <v>494</v>
      </c>
      <c r="C341" s="28">
        <f t="shared" si="12"/>
        <v>6</v>
      </c>
      <c r="D341" s="31">
        <v>9.3765750203228428</v>
      </c>
      <c r="E341" s="30">
        <v>3</v>
      </c>
      <c r="F341" s="30">
        <v>14.41772493920562</v>
      </c>
      <c r="G341" s="15">
        <v>24</v>
      </c>
      <c r="H341" s="32">
        <f t="shared" si="13"/>
        <v>51</v>
      </c>
      <c r="I341" s="65">
        <f t="shared" si="14"/>
        <v>51</v>
      </c>
    </row>
    <row r="342" spans="1:9" x14ac:dyDescent="0.2">
      <c r="A342" s="29">
        <v>131305</v>
      </c>
      <c r="B342" s="29" t="s">
        <v>495</v>
      </c>
      <c r="C342" s="28">
        <f t="shared" si="12"/>
        <v>6</v>
      </c>
      <c r="D342" s="31">
        <v>8.0025258390430842</v>
      </c>
      <c r="E342" s="30">
        <v>10</v>
      </c>
      <c r="F342" s="30">
        <v>14.364000000000001</v>
      </c>
      <c r="G342" s="15">
        <v>18</v>
      </c>
      <c r="H342" s="32">
        <f t="shared" si="13"/>
        <v>51</v>
      </c>
      <c r="I342" s="65">
        <f t="shared" si="14"/>
        <v>51</v>
      </c>
    </row>
    <row r="343" spans="1:9" x14ac:dyDescent="0.2">
      <c r="A343" s="29">
        <v>131323</v>
      </c>
      <c r="B343" s="29" t="s">
        <v>496</v>
      </c>
      <c r="C343" s="28">
        <f t="shared" ref="C343:C356" si="15">IF(H343&lt;50,5,IF(H343&lt;60,6,IF(H343&lt;70,7,IF(H343&lt;80,8,IF(H343&lt;90,9,10)))))</f>
        <v>6</v>
      </c>
      <c r="D343" s="31">
        <v>15.151252758100105</v>
      </c>
      <c r="E343" s="30">
        <v>10</v>
      </c>
      <c r="F343" s="30">
        <v>15.671440151310456</v>
      </c>
      <c r="G343" s="15">
        <v>14</v>
      </c>
      <c r="H343" s="32">
        <f t="shared" si="13"/>
        <v>55</v>
      </c>
      <c r="I343" s="65">
        <f t="shared" si="14"/>
        <v>55</v>
      </c>
    </row>
    <row r="344" spans="1:9" x14ac:dyDescent="0.2">
      <c r="A344" s="29">
        <v>131325</v>
      </c>
      <c r="B344" s="29" t="s">
        <v>497</v>
      </c>
      <c r="C344" s="28">
        <f t="shared" si="15"/>
        <v>5</v>
      </c>
      <c r="D344" s="31">
        <v>8.2504137150156787</v>
      </c>
      <c r="E344" s="30">
        <v>5</v>
      </c>
      <c r="F344" s="30">
        <v>14.104296136179411</v>
      </c>
      <c r="G344" s="15">
        <v>12</v>
      </c>
      <c r="H344" s="32">
        <f t="shared" si="13"/>
        <v>40</v>
      </c>
      <c r="I344" s="65">
        <f t="shared" si="14"/>
        <v>40</v>
      </c>
    </row>
    <row r="345" spans="1:9" x14ac:dyDescent="0.2">
      <c r="A345" s="29">
        <v>131328</v>
      </c>
      <c r="B345" s="29" t="s">
        <v>498</v>
      </c>
      <c r="C345" s="28">
        <f t="shared" si="15"/>
        <v>7</v>
      </c>
      <c r="D345" s="31">
        <v>16.240702299384509</v>
      </c>
      <c r="E345" s="30">
        <v>10</v>
      </c>
      <c r="F345" s="30">
        <v>16.159500000000001</v>
      </c>
      <c r="G345" s="15">
        <v>22</v>
      </c>
      <c r="H345" s="32">
        <f t="shared" si="13"/>
        <v>65</v>
      </c>
      <c r="I345" s="65">
        <f t="shared" si="14"/>
        <v>65</v>
      </c>
    </row>
    <row r="346" spans="1:9" x14ac:dyDescent="0.2">
      <c r="A346" s="29">
        <v>131333</v>
      </c>
      <c r="B346" s="29" t="s">
        <v>499</v>
      </c>
      <c r="C346" s="28">
        <f t="shared" si="15"/>
        <v>7</v>
      </c>
      <c r="D346" s="31">
        <v>15.132896876088726</v>
      </c>
      <c r="E346" s="30">
        <v>11</v>
      </c>
      <c r="F346" s="30">
        <v>19.119156984598757</v>
      </c>
      <c r="G346" s="15">
        <v>22</v>
      </c>
      <c r="H346" s="32">
        <f t="shared" si="13"/>
        <v>68</v>
      </c>
      <c r="I346" s="65">
        <f t="shared" si="14"/>
        <v>68</v>
      </c>
    </row>
    <row r="347" spans="1:9" x14ac:dyDescent="0.2">
      <c r="A347" s="29">
        <v>131335</v>
      </c>
      <c r="B347" s="29" t="s">
        <v>500</v>
      </c>
      <c r="C347" s="28">
        <f t="shared" si="15"/>
        <v>6</v>
      </c>
      <c r="D347" s="31">
        <v>11.573829984903032</v>
      </c>
      <c r="E347" s="30">
        <v>7</v>
      </c>
      <c r="F347" s="30">
        <v>13.790867333153201</v>
      </c>
      <c r="G347" s="15">
        <v>18</v>
      </c>
      <c r="H347" s="32">
        <f t="shared" si="13"/>
        <v>51</v>
      </c>
      <c r="I347" s="65">
        <f t="shared" si="14"/>
        <v>51</v>
      </c>
    </row>
    <row r="348" spans="1:9" x14ac:dyDescent="0.2">
      <c r="A348" s="29">
        <v>131338</v>
      </c>
      <c r="B348" s="29" t="s">
        <v>501</v>
      </c>
      <c r="C348" s="28">
        <f t="shared" si="15"/>
        <v>7</v>
      </c>
      <c r="D348" s="31">
        <v>16.962025316455698</v>
      </c>
      <c r="E348" s="30">
        <v>7.5</v>
      </c>
      <c r="F348" s="30">
        <v>16.458750000000002</v>
      </c>
      <c r="G348" s="15">
        <v>24</v>
      </c>
      <c r="H348" s="32">
        <f t="shared" si="13"/>
        <v>65</v>
      </c>
      <c r="I348" s="65">
        <f t="shared" si="14"/>
        <v>65</v>
      </c>
    </row>
    <row r="349" spans="1:9" x14ac:dyDescent="0.2">
      <c r="A349" s="29">
        <v>131358</v>
      </c>
      <c r="B349" s="29" t="s">
        <v>502</v>
      </c>
      <c r="C349" s="28">
        <f t="shared" si="15"/>
        <v>8</v>
      </c>
      <c r="D349" s="31">
        <v>13.45589217280223</v>
      </c>
      <c r="E349" s="30">
        <v>14.5</v>
      </c>
      <c r="F349" s="30">
        <v>16.925155363415293</v>
      </c>
      <c r="G349" s="15">
        <v>25</v>
      </c>
      <c r="H349" s="32">
        <f t="shared" si="13"/>
        <v>70</v>
      </c>
      <c r="I349" s="65">
        <f t="shared" si="14"/>
        <v>70</v>
      </c>
    </row>
    <row r="350" spans="1:9" x14ac:dyDescent="0.2">
      <c r="A350" s="29">
        <v>131361</v>
      </c>
      <c r="B350" s="29" t="s">
        <v>503</v>
      </c>
      <c r="C350" s="28">
        <f t="shared" si="15"/>
        <v>9</v>
      </c>
      <c r="D350" s="31">
        <v>15.132896876088726</v>
      </c>
      <c r="E350" s="30">
        <v>16</v>
      </c>
      <c r="F350" s="30">
        <v>20</v>
      </c>
      <c r="G350" s="15">
        <v>28</v>
      </c>
      <c r="H350" s="32">
        <f t="shared" si="13"/>
        <v>80</v>
      </c>
      <c r="I350" s="65">
        <f t="shared" si="14"/>
        <v>80</v>
      </c>
    </row>
    <row r="351" spans="1:9" x14ac:dyDescent="0.2">
      <c r="A351" s="29">
        <v>131365</v>
      </c>
      <c r="B351" s="29" t="s">
        <v>504</v>
      </c>
      <c r="C351" s="28">
        <f t="shared" si="15"/>
        <v>7</v>
      </c>
      <c r="D351" s="31">
        <v>15.145134130762978</v>
      </c>
      <c r="E351" s="30">
        <v>10</v>
      </c>
      <c r="F351" s="30">
        <v>17.955000000000002</v>
      </c>
      <c r="G351" s="15">
        <v>18</v>
      </c>
      <c r="H351" s="32">
        <f t="shared" si="13"/>
        <v>62</v>
      </c>
      <c r="I351" s="65">
        <f t="shared" si="14"/>
        <v>62</v>
      </c>
    </row>
    <row r="352" spans="1:9" x14ac:dyDescent="0.2">
      <c r="A352" s="29">
        <v>131366</v>
      </c>
      <c r="B352" s="29" t="s">
        <v>505</v>
      </c>
      <c r="C352" s="28">
        <f t="shared" si="15"/>
        <v>6</v>
      </c>
      <c r="D352" s="31">
        <v>11.01074933224945</v>
      </c>
      <c r="E352" s="30">
        <v>0</v>
      </c>
      <c r="F352" s="30">
        <v>14.41772493920562</v>
      </c>
      <c r="G352" s="15">
        <v>28</v>
      </c>
      <c r="H352" s="32">
        <f t="shared" si="13"/>
        <v>54</v>
      </c>
      <c r="I352" s="65">
        <f t="shared" si="14"/>
        <v>54</v>
      </c>
    </row>
    <row r="353" spans="1:12" x14ac:dyDescent="0.2">
      <c r="A353" s="29">
        <v>131370</v>
      </c>
      <c r="B353" s="29" t="s">
        <v>506</v>
      </c>
      <c r="C353" s="28">
        <f t="shared" si="15"/>
        <v>5</v>
      </c>
      <c r="D353" s="31">
        <v>14.606527987457902</v>
      </c>
      <c r="E353" s="30">
        <v>5</v>
      </c>
      <c r="F353" s="30">
        <v>13.765500000000001</v>
      </c>
      <c r="G353" s="15">
        <v>5</v>
      </c>
      <c r="H353" s="32">
        <f t="shared" si="13"/>
        <v>39</v>
      </c>
      <c r="I353" s="65">
        <f t="shared" si="14"/>
        <v>39</v>
      </c>
    </row>
    <row r="354" spans="1:12" x14ac:dyDescent="0.2">
      <c r="A354" s="29">
        <v>131371</v>
      </c>
      <c r="B354" s="29" t="s">
        <v>507</v>
      </c>
      <c r="C354" s="28">
        <f t="shared" si="15"/>
        <v>5</v>
      </c>
      <c r="D354" s="31">
        <v>12.397035768203462</v>
      </c>
      <c r="E354" s="30">
        <v>11</v>
      </c>
      <c r="F354" s="30">
        <v>10.773</v>
      </c>
      <c r="G354" s="15">
        <v>10</v>
      </c>
      <c r="H354" s="32">
        <f t="shared" si="13"/>
        <v>45</v>
      </c>
      <c r="I354" s="65">
        <f t="shared" si="14"/>
        <v>45</v>
      </c>
    </row>
    <row r="355" spans="1:12" x14ac:dyDescent="0.2">
      <c r="A355" s="29">
        <v>131377</v>
      </c>
      <c r="B355" s="29" t="s">
        <v>508</v>
      </c>
      <c r="C355" s="28">
        <f t="shared" si="15"/>
        <v>6</v>
      </c>
      <c r="D355" s="31">
        <v>12.42151027755197</v>
      </c>
      <c r="E355" s="30">
        <v>10</v>
      </c>
      <c r="F355" s="30">
        <v>14.104296136179411</v>
      </c>
      <c r="G355" s="15">
        <v>18</v>
      </c>
      <c r="H355" s="32">
        <f t="shared" si="13"/>
        <v>55</v>
      </c>
      <c r="I355" s="65">
        <f t="shared" si="14"/>
        <v>55</v>
      </c>
    </row>
    <row r="356" spans="1:12" x14ac:dyDescent="0.2">
      <c r="A356" s="29">
        <v>131382</v>
      </c>
      <c r="B356" s="29" t="s">
        <v>509</v>
      </c>
      <c r="C356" s="28">
        <f t="shared" si="15"/>
        <v>5</v>
      </c>
      <c r="D356" s="31">
        <v>7.6567399256764608</v>
      </c>
      <c r="E356" s="30">
        <v>7.5</v>
      </c>
      <c r="F356" s="30">
        <v>10.343150499864901</v>
      </c>
      <c r="G356" s="15">
        <v>4</v>
      </c>
      <c r="H356" s="32">
        <f t="shared" si="13"/>
        <v>30</v>
      </c>
      <c r="I356" s="65">
        <f t="shared" si="14"/>
        <v>30</v>
      </c>
    </row>
    <row r="358" spans="1:12" ht="13.5" thickBot="1" x14ac:dyDescent="0.25">
      <c r="A358" s="42" t="s">
        <v>8</v>
      </c>
      <c r="B358" s="19"/>
      <c r="C358" s="17"/>
      <c r="D358" s="20"/>
      <c r="E358" s="17"/>
      <c r="F358" s="17"/>
      <c r="G358" s="1"/>
    </row>
    <row r="359" spans="1:12" ht="14.25" thickTop="1" thickBot="1" x14ac:dyDescent="0.25">
      <c r="A359" s="21" t="s">
        <v>1</v>
      </c>
      <c r="B359" s="23" t="s">
        <v>0</v>
      </c>
      <c r="C359" s="24" t="s">
        <v>17</v>
      </c>
      <c r="D359" s="25" t="s">
        <v>6</v>
      </c>
      <c r="E359" s="26" t="s">
        <v>3</v>
      </c>
      <c r="F359" s="27" t="s">
        <v>2</v>
      </c>
      <c r="G359" s="1"/>
    </row>
    <row r="360" spans="1:12" ht="13.5" thickTop="1" x14ac:dyDescent="0.2">
      <c r="A360" s="63" t="s">
        <v>31</v>
      </c>
      <c r="B360" s="8" t="s">
        <v>32</v>
      </c>
      <c r="C360" s="2">
        <f>IF(F360&lt;36,5,IF(F360&lt;43,6,IF(F360&lt;50,7,IF(F360&lt;57,8,IF(F360&lt;64,9,10)))))</f>
        <v>5</v>
      </c>
      <c r="D360" s="11">
        <v>10.65657930289111</v>
      </c>
      <c r="E360" s="3">
        <v>14</v>
      </c>
      <c r="F360" s="40">
        <f>ROUNDUP(SUM(D360:E360),0)</f>
        <v>25</v>
      </c>
      <c r="G360" s="65">
        <f t="shared" ref="G360:G423" si="16">+IF(H360=".","",F360)</f>
        <v>25</v>
      </c>
      <c r="K360" s="6">
        <f>+COUNTIF(C360:C470,"&gt;5")</f>
        <v>52</v>
      </c>
      <c r="L360" s="34"/>
    </row>
    <row r="361" spans="1:12" x14ac:dyDescent="0.2">
      <c r="A361" s="63" t="s">
        <v>19</v>
      </c>
      <c r="B361" s="8" t="s">
        <v>33</v>
      </c>
      <c r="C361" s="2">
        <f t="shared" ref="C361:C424" si="17">IF(F361&lt;36,5,IF(F361&lt;43,6,IF(F361&lt;50,7,IF(F361&lt;57,8,IF(F361&lt;64,9,10)))))</f>
        <v>5</v>
      </c>
      <c r="D361" s="11">
        <v>10.343150499864901</v>
      </c>
      <c r="E361" s="3">
        <v>14</v>
      </c>
      <c r="F361" s="40">
        <f t="shared" ref="F361:F424" si="18">ROUNDUP(SUM(D361:E361),0)</f>
        <v>25</v>
      </c>
      <c r="G361" s="65">
        <f t="shared" si="16"/>
        <v>25</v>
      </c>
    </row>
    <row r="362" spans="1:12" x14ac:dyDescent="0.2">
      <c r="A362" s="63" t="s">
        <v>34</v>
      </c>
      <c r="B362" s="8" t="s">
        <v>35</v>
      </c>
      <c r="C362" s="2">
        <f t="shared" si="17"/>
        <v>7</v>
      </c>
      <c r="D362" s="12">
        <v>11.283436908943528</v>
      </c>
      <c r="E362" s="4">
        <v>31</v>
      </c>
      <c r="F362" s="40">
        <f t="shared" si="18"/>
        <v>43</v>
      </c>
      <c r="G362" s="65">
        <f t="shared" si="16"/>
        <v>43</v>
      </c>
    </row>
    <row r="363" spans="1:12" x14ac:dyDescent="0.2">
      <c r="A363" s="63" t="s">
        <v>36</v>
      </c>
      <c r="B363" s="8" t="s">
        <v>37</v>
      </c>
      <c r="C363" s="2">
        <f t="shared" si="17"/>
        <v>5</v>
      </c>
      <c r="D363" s="13">
        <v>15.671440151310456</v>
      </c>
      <c r="E363" s="54">
        <v>0</v>
      </c>
      <c r="F363" s="40">
        <f t="shared" si="18"/>
        <v>16</v>
      </c>
      <c r="G363" s="65">
        <f t="shared" si="16"/>
        <v>16</v>
      </c>
    </row>
    <row r="364" spans="1:12" x14ac:dyDescent="0.2">
      <c r="A364" s="63" t="s">
        <v>38</v>
      </c>
      <c r="B364" s="8" t="s">
        <v>39</v>
      </c>
      <c r="C364" s="2">
        <f t="shared" si="17"/>
        <v>5</v>
      </c>
      <c r="D364" s="12">
        <v>10.970008105917319</v>
      </c>
      <c r="E364" s="4"/>
      <c r="F364" s="40">
        <f t="shared" si="18"/>
        <v>11</v>
      </c>
      <c r="G364" s="65">
        <f t="shared" si="16"/>
        <v>11</v>
      </c>
    </row>
    <row r="365" spans="1:12" x14ac:dyDescent="0.2">
      <c r="A365" s="63" t="s">
        <v>20</v>
      </c>
      <c r="B365" s="8" t="s">
        <v>40</v>
      </c>
      <c r="C365" s="2">
        <f t="shared" si="17"/>
        <v>6</v>
      </c>
      <c r="D365" s="12">
        <v>15.984868954336665</v>
      </c>
      <c r="E365" s="4">
        <v>22</v>
      </c>
      <c r="F365" s="40">
        <f t="shared" si="18"/>
        <v>38</v>
      </c>
      <c r="G365" s="65">
        <f t="shared" si="16"/>
        <v>38</v>
      </c>
    </row>
    <row r="366" spans="1:12" x14ac:dyDescent="0.2">
      <c r="A366" s="63" t="s">
        <v>41</v>
      </c>
      <c r="B366" s="8" t="s">
        <v>42</v>
      </c>
      <c r="C366" s="2">
        <f t="shared" si="17"/>
        <v>5</v>
      </c>
      <c r="D366" s="12">
        <v>10.65657930289111</v>
      </c>
      <c r="E366" s="4">
        <v>14</v>
      </c>
      <c r="F366" s="40">
        <f t="shared" si="18"/>
        <v>25</v>
      </c>
      <c r="G366" s="65">
        <f t="shared" si="16"/>
        <v>25</v>
      </c>
    </row>
    <row r="367" spans="1:12" x14ac:dyDescent="0.2">
      <c r="A367" s="63" t="s">
        <v>43</v>
      </c>
      <c r="B367" s="8" t="s">
        <v>44</v>
      </c>
      <c r="C367" s="2">
        <f t="shared" si="17"/>
        <v>6</v>
      </c>
      <c r="D367" s="13">
        <v>14.104296136179411</v>
      </c>
      <c r="E367" s="5">
        <v>22</v>
      </c>
      <c r="F367" s="40">
        <f t="shared" si="18"/>
        <v>37</v>
      </c>
      <c r="G367" s="65">
        <f t="shared" si="16"/>
        <v>37</v>
      </c>
    </row>
    <row r="368" spans="1:12" x14ac:dyDescent="0.2">
      <c r="A368" s="63" t="s">
        <v>45</v>
      </c>
      <c r="B368" s="8" t="s">
        <v>46</v>
      </c>
      <c r="C368" s="2">
        <f t="shared" si="17"/>
        <v>5</v>
      </c>
      <c r="D368" s="12">
        <v>12.223723318022156</v>
      </c>
      <c r="E368" s="4">
        <v>17</v>
      </c>
      <c r="F368" s="40">
        <f t="shared" si="18"/>
        <v>30</v>
      </c>
      <c r="G368" s="65">
        <f t="shared" si="16"/>
        <v>30</v>
      </c>
    </row>
    <row r="369" spans="1:8" x14ac:dyDescent="0.2">
      <c r="A369" s="63" t="s">
        <v>47</v>
      </c>
      <c r="B369" s="8" t="s">
        <v>48</v>
      </c>
      <c r="C369" s="2">
        <f t="shared" si="17"/>
        <v>5</v>
      </c>
      <c r="D369" s="12">
        <v>15.671440151310456</v>
      </c>
      <c r="E369" s="4">
        <v>6</v>
      </c>
      <c r="F369" s="40">
        <f t="shared" si="18"/>
        <v>22</v>
      </c>
      <c r="G369" s="65">
        <f t="shared" si="16"/>
        <v>22</v>
      </c>
    </row>
    <row r="370" spans="1:8" x14ac:dyDescent="0.2">
      <c r="A370" s="63" t="s">
        <v>21</v>
      </c>
      <c r="B370" s="8" t="s">
        <v>49</v>
      </c>
      <c r="C370" s="2">
        <f t="shared" si="17"/>
        <v>5</v>
      </c>
      <c r="D370" s="12">
        <v>13.164009727100783</v>
      </c>
      <c r="E370" s="4">
        <v>18</v>
      </c>
      <c r="F370" s="40">
        <f t="shared" si="18"/>
        <v>32</v>
      </c>
      <c r="G370" s="65">
        <f t="shared" si="16"/>
        <v>32</v>
      </c>
    </row>
    <row r="371" spans="1:8" x14ac:dyDescent="0.2">
      <c r="A371" s="63" t="s">
        <v>50</v>
      </c>
      <c r="B371" s="8" t="s">
        <v>51</v>
      </c>
      <c r="C371" s="2">
        <f t="shared" si="17"/>
        <v>6</v>
      </c>
      <c r="D371" s="12">
        <v>14.731153742231829</v>
      </c>
      <c r="E371" s="4">
        <v>24</v>
      </c>
      <c r="F371" s="40">
        <f t="shared" si="18"/>
        <v>39</v>
      </c>
      <c r="G371" s="65">
        <f t="shared" si="16"/>
        <v>39</v>
      </c>
    </row>
    <row r="372" spans="1:8" x14ac:dyDescent="0.2">
      <c r="A372" s="63" t="s">
        <v>52</v>
      </c>
      <c r="B372" s="8" t="s">
        <v>53</v>
      </c>
      <c r="C372" s="2">
        <f t="shared" si="17"/>
        <v>5</v>
      </c>
      <c r="D372" s="12">
        <v>10.65657930289111</v>
      </c>
      <c r="E372" s="4">
        <v>20</v>
      </c>
      <c r="F372" s="40">
        <f t="shared" si="18"/>
        <v>31</v>
      </c>
      <c r="G372" s="65">
        <f t="shared" si="16"/>
        <v>31</v>
      </c>
    </row>
    <row r="373" spans="1:8" x14ac:dyDescent="0.2">
      <c r="A373" s="63" t="s">
        <v>54</v>
      </c>
      <c r="B373" s="8" t="s">
        <v>55</v>
      </c>
      <c r="C373" s="2">
        <f t="shared" si="17"/>
        <v>5</v>
      </c>
      <c r="D373" s="12">
        <v>10.029721696838692</v>
      </c>
      <c r="E373" s="4">
        <v>18</v>
      </c>
      <c r="F373" s="40">
        <f t="shared" si="18"/>
        <v>29</v>
      </c>
      <c r="G373" s="65">
        <f t="shared" si="16"/>
        <v>29</v>
      </c>
    </row>
    <row r="374" spans="1:8" x14ac:dyDescent="0.2">
      <c r="A374" s="63" t="s">
        <v>56</v>
      </c>
      <c r="B374" s="8" t="s">
        <v>57</v>
      </c>
      <c r="C374" s="2">
        <f t="shared" si="17"/>
        <v>6</v>
      </c>
      <c r="D374" s="12">
        <v>12.223723318022156</v>
      </c>
      <c r="E374" s="4">
        <v>24</v>
      </c>
      <c r="F374" s="40">
        <f t="shared" si="18"/>
        <v>37</v>
      </c>
      <c r="G374" s="65">
        <f t="shared" si="16"/>
        <v>37</v>
      </c>
    </row>
    <row r="375" spans="1:8" x14ac:dyDescent="0.2">
      <c r="A375" s="63" t="s">
        <v>22</v>
      </c>
      <c r="B375" s="8" t="s">
        <v>58</v>
      </c>
      <c r="C375" s="2">
        <f t="shared" si="17"/>
        <v>6</v>
      </c>
      <c r="D375" s="12">
        <v>10.65657930289111</v>
      </c>
      <c r="E375" s="4">
        <v>28</v>
      </c>
      <c r="F375" s="40">
        <f t="shared" si="18"/>
        <v>39</v>
      </c>
      <c r="G375" s="65">
        <f t="shared" si="16"/>
        <v>39</v>
      </c>
    </row>
    <row r="376" spans="1:8" x14ac:dyDescent="0.2">
      <c r="A376" s="63" t="s">
        <v>23</v>
      </c>
      <c r="B376" s="8" t="s">
        <v>59</v>
      </c>
      <c r="C376" s="2">
        <f t="shared" si="17"/>
        <v>6</v>
      </c>
      <c r="D376" s="12">
        <v>12.850580924074574</v>
      </c>
      <c r="E376" s="4">
        <v>26</v>
      </c>
      <c r="F376" s="40">
        <f t="shared" si="18"/>
        <v>39</v>
      </c>
      <c r="G376" s="65">
        <f t="shared" si="16"/>
        <v>39</v>
      </c>
      <c r="H376" s="66"/>
    </row>
    <row r="377" spans="1:8" x14ac:dyDescent="0.2">
      <c r="A377" s="63" t="s">
        <v>24</v>
      </c>
      <c r="B377" s="8" t="s">
        <v>60</v>
      </c>
      <c r="C377" s="2">
        <f t="shared" si="17"/>
        <v>8</v>
      </c>
      <c r="D377" s="12">
        <v>17.86544177249392</v>
      </c>
      <c r="E377" s="4">
        <v>32</v>
      </c>
      <c r="F377" s="40">
        <f t="shared" si="18"/>
        <v>50</v>
      </c>
      <c r="G377" s="65">
        <f t="shared" si="16"/>
        <v>50</v>
      </c>
    </row>
    <row r="378" spans="1:8" x14ac:dyDescent="0.2">
      <c r="A378" s="63" t="s">
        <v>61</v>
      </c>
      <c r="B378" s="8" t="s">
        <v>62</v>
      </c>
      <c r="C378" s="2">
        <f t="shared" si="17"/>
        <v>6</v>
      </c>
      <c r="D378" s="12">
        <v>13.164009727100783</v>
      </c>
      <c r="E378" s="4">
        <v>22</v>
      </c>
      <c r="F378" s="40">
        <f t="shared" si="18"/>
        <v>36</v>
      </c>
      <c r="G378" s="65">
        <f t="shared" si="16"/>
        <v>36</v>
      </c>
    </row>
    <row r="379" spans="1:8" x14ac:dyDescent="0.2">
      <c r="A379" s="63" t="s">
        <v>63</v>
      </c>
      <c r="B379" s="8" t="s">
        <v>64</v>
      </c>
      <c r="C379" s="2">
        <f t="shared" si="17"/>
        <v>7</v>
      </c>
      <c r="D379" s="12">
        <v>13.477438530126992</v>
      </c>
      <c r="E379" s="4">
        <v>30</v>
      </c>
      <c r="F379" s="40">
        <f t="shared" si="18"/>
        <v>44</v>
      </c>
      <c r="G379" s="65">
        <f t="shared" si="16"/>
        <v>44</v>
      </c>
    </row>
    <row r="380" spans="1:8" x14ac:dyDescent="0.2">
      <c r="A380" s="63" t="s">
        <v>65</v>
      </c>
      <c r="B380" s="8" t="s">
        <v>66</v>
      </c>
      <c r="C380" s="2">
        <f t="shared" si="17"/>
        <v>5</v>
      </c>
      <c r="D380" s="12">
        <v>10.65657930289111</v>
      </c>
      <c r="E380" s="4">
        <v>15</v>
      </c>
      <c r="F380" s="40">
        <f t="shared" si="18"/>
        <v>26</v>
      </c>
      <c r="G380" s="65">
        <f t="shared" si="16"/>
        <v>26</v>
      </c>
    </row>
    <row r="381" spans="1:8" x14ac:dyDescent="0.2">
      <c r="A381" s="63" t="s">
        <v>16</v>
      </c>
      <c r="B381" s="8" t="s">
        <v>67</v>
      </c>
      <c r="C381" s="2">
        <f t="shared" si="17"/>
        <v>5</v>
      </c>
      <c r="D381" s="12">
        <v>12.537152121048365</v>
      </c>
      <c r="E381" s="4">
        <v>20</v>
      </c>
      <c r="F381" s="40">
        <f t="shared" si="18"/>
        <v>33</v>
      </c>
      <c r="G381" s="65" t="str">
        <f t="shared" si="16"/>
        <v/>
      </c>
      <c r="H381" s="66" t="s">
        <v>510</v>
      </c>
    </row>
    <row r="382" spans="1:8" x14ac:dyDescent="0.2">
      <c r="A382" s="57" t="s">
        <v>68</v>
      </c>
      <c r="B382" s="8" t="s">
        <v>69</v>
      </c>
      <c r="C382" s="2">
        <f t="shared" si="17"/>
        <v>6</v>
      </c>
      <c r="D382" s="12">
        <v>12.537152121048365</v>
      </c>
      <c r="E382" s="4">
        <v>26</v>
      </c>
      <c r="F382" s="40">
        <f t="shared" si="18"/>
        <v>39</v>
      </c>
      <c r="G382" s="65">
        <f t="shared" si="16"/>
        <v>39</v>
      </c>
    </row>
    <row r="383" spans="1:8" x14ac:dyDescent="0.2">
      <c r="A383" s="63" t="s">
        <v>70</v>
      </c>
      <c r="B383" s="8" t="s">
        <v>71</v>
      </c>
      <c r="C383" s="2">
        <f t="shared" si="17"/>
        <v>5</v>
      </c>
      <c r="D383" s="12">
        <v>14.41772493920562</v>
      </c>
      <c r="E383" s="4">
        <v>13</v>
      </c>
      <c r="F383" s="40">
        <f t="shared" si="18"/>
        <v>28</v>
      </c>
      <c r="G383" s="65">
        <f t="shared" si="16"/>
        <v>28</v>
      </c>
    </row>
    <row r="384" spans="1:8" x14ac:dyDescent="0.2">
      <c r="A384" s="63" t="s">
        <v>72</v>
      </c>
      <c r="B384" s="8" t="s">
        <v>73</v>
      </c>
      <c r="C384" s="2">
        <f t="shared" si="17"/>
        <v>6</v>
      </c>
      <c r="D384" s="12">
        <v>10.65657930289111</v>
      </c>
      <c r="E384" s="4">
        <v>26</v>
      </c>
      <c r="F384" s="40">
        <f t="shared" si="18"/>
        <v>37</v>
      </c>
      <c r="G384" s="65">
        <f t="shared" si="16"/>
        <v>37</v>
      </c>
    </row>
    <row r="385" spans="1:8" x14ac:dyDescent="0.2">
      <c r="A385" s="63" t="s">
        <v>74</v>
      </c>
      <c r="B385" s="8" t="s">
        <v>75</v>
      </c>
      <c r="C385" s="2">
        <f t="shared" si="17"/>
        <v>5</v>
      </c>
      <c r="D385" s="12">
        <v>15.358011348284247</v>
      </c>
      <c r="E385" s="4"/>
      <c r="F385" s="40">
        <f t="shared" si="18"/>
        <v>16</v>
      </c>
      <c r="G385" s="65">
        <f t="shared" si="16"/>
        <v>16</v>
      </c>
    </row>
    <row r="386" spans="1:8" x14ac:dyDescent="0.2">
      <c r="A386" s="63" t="s">
        <v>25</v>
      </c>
      <c r="B386" s="8" t="s">
        <v>76</v>
      </c>
      <c r="C386" s="2">
        <f t="shared" si="17"/>
        <v>5</v>
      </c>
      <c r="D386" s="12">
        <v>14.41772493920562</v>
      </c>
      <c r="E386" s="4">
        <v>16</v>
      </c>
      <c r="F386" s="40">
        <f t="shared" si="18"/>
        <v>31</v>
      </c>
      <c r="G386" s="65">
        <f t="shared" si="16"/>
        <v>31</v>
      </c>
    </row>
    <row r="387" spans="1:8" x14ac:dyDescent="0.2">
      <c r="A387" s="63" t="s">
        <v>26</v>
      </c>
      <c r="B387" s="8" t="s">
        <v>77</v>
      </c>
      <c r="C387" s="2">
        <f t="shared" si="17"/>
        <v>6</v>
      </c>
      <c r="D387" s="12">
        <v>12.537152121048365</v>
      </c>
      <c r="E387" s="4">
        <v>25</v>
      </c>
      <c r="F387" s="40">
        <f t="shared" si="18"/>
        <v>38</v>
      </c>
      <c r="G387" s="65">
        <f t="shared" si="16"/>
        <v>38</v>
      </c>
    </row>
    <row r="388" spans="1:8" x14ac:dyDescent="0.2">
      <c r="A388" s="63" t="s">
        <v>27</v>
      </c>
      <c r="B388" s="8" t="s">
        <v>78</v>
      </c>
      <c r="C388" s="2">
        <f t="shared" si="17"/>
        <v>5</v>
      </c>
      <c r="D388" s="14">
        <v>13.790867333153201</v>
      </c>
      <c r="E388" s="10">
        <v>6</v>
      </c>
      <c r="F388" s="40">
        <f t="shared" si="18"/>
        <v>20</v>
      </c>
      <c r="G388" s="65">
        <f t="shared" si="16"/>
        <v>20</v>
      </c>
    </row>
    <row r="389" spans="1:8" x14ac:dyDescent="0.2">
      <c r="A389" s="63" t="s">
        <v>28</v>
      </c>
      <c r="B389" s="8" t="s">
        <v>79</v>
      </c>
      <c r="C389" s="2">
        <f t="shared" si="17"/>
        <v>6</v>
      </c>
      <c r="D389" s="9">
        <v>10.970008105917319</v>
      </c>
      <c r="E389" s="8">
        <v>28</v>
      </c>
      <c r="F389" s="40">
        <f t="shared" si="18"/>
        <v>39</v>
      </c>
      <c r="G389" s="65">
        <f t="shared" si="16"/>
        <v>39</v>
      </c>
    </row>
    <row r="390" spans="1:8" x14ac:dyDescent="0.2">
      <c r="A390" s="63" t="s">
        <v>29</v>
      </c>
      <c r="B390" s="8" t="s">
        <v>80</v>
      </c>
      <c r="C390" s="2">
        <f t="shared" si="17"/>
        <v>5</v>
      </c>
      <c r="D390" s="9">
        <v>12.850580924074574</v>
      </c>
      <c r="E390" s="7">
        <v>8</v>
      </c>
      <c r="F390" s="40">
        <f t="shared" si="18"/>
        <v>21</v>
      </c>
      <c r="G390" s="65">
        <f t="shared" si="16"/>
        <v>21</v>
      </c>
    </row>
    <row r="391" spans="1:8" x14ac:dyDescent="0.2">
      <c r="A391" s="64">
        <v>100088</v>
      </c>
      <c r="B391" s="29" t="s">
        <v>82</v>
      </c>
      <c r="C391" s="2">
        <f t="shared" si="17"/>
        <v>5</v>
      </c>
      <c r="D391" s="30">
        <v>10.970008105917319</v>
      </c>
      <c r="E391" s="62">
        <v>22</v>
      </c>
      <c r="F391" s="40">
        <f t="shared" si="18"/>
        <v>33</v>
      </c>
      <c r="G391" s="65" t="str">
        <f t="shared" si="16"/>
        <v/>
      </c>
      <c r="H391" s="34" t="s">
        <v>510</v>
      </c>
    </row>
    <row r="392" spans="1:8" x14ac:dyDescent="0.2">
      <c r="A392" s="63">
        <v>100143</v>
      </c>
      <c r="B392" s="8" t="s">
        <v>83</v>
      </c>
      <c r="C392" s="2">
        <f t="shared" si="17"/>
        <v>7</v>
      </c>
      <c r="D392" s="9">
        <v>14.41772493920562</v>
      </c>
      <c r="E392" s="7">
        <v>30</v>
      </c>
      <c r="F392" s="40">
        <f t="shared" si="18"/>
        <v>45</v>
      </c>
      <c r="G392" s="65">
        <f t="shared" si="16"/>
        <v>45</v>
      </c>
    </row>
    <row r="393" spans="1:8" x14ac:dyDescent="0.2">
      <c r="A393" s="63">
        <v>100236</v>
      </c>
      <c r="B393" s="8" t="s">
        <v>84</v>
      </c>
      <c r="C393" s="2">
        <f t="shared" si="17"/>
        <v>5</v>
      </c>
      <c r="D393" s="9">
        <v>11.596865711969738</v>
      </c>
      <c r="E393" s="7">
        <v>18</v>
      </c>
      <c r="F393" s="40">
        <f t="shared" si="18"/>
        <v>30</v>
      </c>
      <c r="G393" s="65">
        <f t="shared" si="16"/>
        <v>30</v>
      </c>
    </row>
    <row r="394" spans="1:8" x14ac:dyDescent="0.2">
      <c r="A394" s="63">
        <v>100312</v>
      </c>
      <c r="B394" s="8" t="s">
        <v>85</v>
      </c>
      <c r="C394" s="2">
        <f t="shared" si="17"/>
        <v>5</v>
      </c>
      <c r="D394" s="9">
        <v>13.477438530126992</v>
      </c>
      <c r="E394" s="7">
        <v>16</v>
      </c>
      <c r="F394" s="40">
        <f t="shared" si="18"/>
        <v>30</v>
      </c>
      <c r="G394" s="65">
        <f t="shared" si="16"/>
        <v>30</v>
      </c>
    </row>
    <row r="395" spans="1:8" x14ac:dyDescent="0.2">
      <c r="A395" s="57">
        <v>100354</v>
      </c>
      <c r="B395" s="8" t="s">
        <v>86</v>
      </c>
      <c r="C395" s="2">
        <f t="shared" si="17"/>
        <v>6</v>
      </c>
      <c r="D395" s="9">
        <v>13.477438530126992</v>
      </c>
      <c r="E395" s="8">
        <v>22</v>
      </c>
      <c r="F395" s="40">
        <f t="shared" si="18"/>
        <v>36</v>
      </c>
      <c r="G395" s="65">
        <f t="shared" si="16"/>
        <v>36</v>
      </c>
    </row>
    <row r="396" spans="1:8" x14ac:dyDescent="0.2">
      <c r="A396" s="57">
        <v>100443</v>
      </c>
      <c r="B396" s="8" t="s">
        <v>87</v>
      </c>
      <c r="C396" s="2">
        <f t="shared" si="17"/>
        <v>5</v>
      </c>
      <c r="D396" s="9">
        <v>12.537152121048365</v>
      </c>
      <c r="E396" s="8">
        <v>2</v>
      </c>
      <c r="F396" s="40">
        <f t="shared" si="18"/>
        <v>15</v>
      </c>
      <c r="G396" s="65">
        <f t="shared" si="16"/>
        <v>15</v>
      </c>
    </row>
    <row r="397" spans="1:8" x14ac:dyDescent="0.2">
      <c r="A397" s="57">
        <v>100491</v>
      </c>
      <c r="B397" s="8" t="s">
        <v>88</v>
      </c>
      <c r="C397" s="2">
        <f t="shared" si="17"/>
        <v>5</v>
      </c>
      <c r="D397" s="9">
        <v>13.477438530126992</v>
      </c>
      <c r="E397" s="8">
        <v>16</v>
      </c>
      <c r="F397" s="40">
        <f t="shared" si="18"/>
        <v>30</v>
      </c>
      <c r="G397" s="65">
        <f t="shared" si="16"/>
        <v>30</v>
      </c>
    </row>
    <row r="398" spans="1:8" x14ac:dyDescent="0.2">
      <c r="A398" s="57">
        <v>100519</v>
      </c>
      <c r="B398" s="8" t="s">
        <v>89</v>
      </c>
      <c r="C398" s="2">
        <f t="shared" si="17"/>
        <v>7</v>
      </c>
      <c r="D398" s="9">
        <v>14.731153742231829</v>
      </c>
      <c r="E398" s="8">
        <v>30</v>
      </c>
      <c r="F398" s="40">
        <f t="shared" si="18"/>
        <v>45</v>
      </c>
      <c r="G398" s="65">
        <f t="shared" si="16"/>
        <v>45</v>
      </c>
    </row>
    <row r="399" spans="1:8" x14ac:dyDescent="0.2">
      <c r="A399" s="57">
        <v>100564</v>
      </c>
      <c r="B399" s="8" t="s">
        <v>90</v>
      </c>
      <c r="C399" s="2">
        <f t="shared" si="17"/>
        <v>6</v>
      </c>
      <c r="D399" s="9">
        <v>16.298297757362874</v>
      </c>
      <c r="E399" s="8">
        <v>22</v>
      </c>
      <c r="F399" s="40">
        <f t="shared" si="18"/>
        <v>39</v>
      </c>
      <c r="G399" s="65">
        <f t="shared" si="16"/>
        <v>39</v>
      </c>
    </row>
    <row r="400" spans="1:8" x14ac:dyDescent="0.2">
      <c r="A400" s="57">
        <v>100591</v>
      </c>
      <c r="B400" s="8" t="s">
        <v>91</v>
      </c>
      <c r="C400" s="2">
        <f t="shared" si="17"/>
        <v>7</v>
      </c>
      <c r="D400" s="9">
        <v>16.298297757362874</v>
      </c>
      <c r="E400" s="8">
        <v>28</v>
      </c>
      <c r="F400" s="40">
        <f t="shared" si="18"/>
        <v>45</v>
      </c>
      <c r="G400" s="65">
        <f t="shared" si="16"/>
        <v>45</v>
      </c>
    </row>
    <row r="401" spans="1:8" x14ac:dyDescent="0.2">
      <c r="A401" s="57">
        <v>100622</v>
      </c>
      <c r="B401" s="8" t="s">
        <v>92</v>
      </c>
      <c r="C401" s="2">
        <f t="shared" si="17"/>
        <v>5</v>
      </c>
      <c r="D401" s="9">
        <v>10.029721696838692</v>
      </c>
      <c r="E401" s="8">
        <v>14</v>
      </c>
      <c r="F401" s="40">
        <f t="shared" si="18"/>
        <v>25</v>
      </c>
      <c r="G401" s="65">
        <f t="shared" si="16"/>
        <v>25</v>
      </c>
    </row>
    <row r="402" spans="1:8" x14ac:dyDescent="0.2">
      <c r="A402" s="57">
        <v>100681</v>
      </c>
      <c r="B402" s="8" t="s">
        <v>93</v>
      </c>
      <c r="C402" s="2">
        <f t="shared" si="17"/>
        <v>5</v>
      </c>
      <c r="D402" s="9">
        <v>10.65657930289111</v>
      </c>
      <c r="E402" s="8">
        <v>18</v>
      </c>
      <c r="F402" s="40">
        <f t="shared" si="18"/>
        <v>29</v>
      </c>
      <c r="G402" s="65">
        <f t="shared" si="16"/>
        <v>29</v>
      </c>
    </row>
    <row r="403" spans="1:8" x14ac:dyDescent="0.2">
      <c r="A403" s="57">
        <v>100923</v>
      </c>
      <c r="B403" s="8" t="s">
        <v>94</v>
      </c>
      <c r="C403" s="2">
        <f t="shared" si="17"/>
        <v>5</v>
      </c>
      <c r="D403" s="9">
        <v>13.790867333153201</v>
      </c>
      <c r="E403" s="8">
        <v>14</v>
      </c>
      <c r="F403" s="40">
        <f t="shared" si="18"/>
        <v>28</v>
      </c>
      <c r="G403" s="65">
        <f t="shared" si="16"/>
        <v>28</v>
      </c>
    </row>
    <row r="404" spans="1:8" x14ac:dyDescent="0.2">
      <c r="A404" s="57">
        <v>100935</v>
      </c>
      <c r="B404" s="8" t="s">
        <v>95</v>
      </c>
      <c r="C404" s="2">
        <f t="shared" si="17"/>
        <v>7</v>
      </c>
      <c r="D404" s="9">
        <v>15.984868954336665</v>
      </c>
      <c r="E404" s="8">
        <v>32</v>
      </c>
      <c r="F404" s="40">
        <f t="shared" si="18"/>
        <v>48</v>
      </c>
      <c r="G404" s="65">
        <f t="shared" si="16"/>
        <v>48</v>
      </c>
    </row>
    <row r="405" spans="1:8" x14ac:dyDescent="0.2">
      <c r="A405" s="57">
        <v>101103</v>
      </c>
      <c r="B405" s="8" t="s">
        <v>96</v>
      </c>
      <c r="C405" s="2">
        <f t="shared" si="17"/>
        <v>5</v>
      </c>
      <c r="D405" s="9">
        <v>15.671440151310456</v>
      </c>
      <c r="E405" s="8">
        <v>10</v>
      </c>
      <c r="F405" s="40">
        <f t="shared" si="18"/>
        <v>26</v>
      </c>
      <c r="G405" s="65">
        <f t="shared" si="16"/>
        <v>26</v>
      </c>
    </row>
    <row r="406" spans="1:8" x14ac:dyDescent="0.2">
      <c r="A406" s="57">
        <v>101218</v>
      </c>
      <c r="B406" s="8" t="s">
        <v>97</v>
      </c>
      <c r="C406" s="2">
        <f t="shared" si="17"/>
        <v>8</v>
      </c>
      <c r="D406" s="9">
        <v>14.731153742231829</v>
      </c>
      <c r="E406" s="8">
        <v>36</v>
      </c>
      <c r="F406" s="40">
        <f t="shared" si="18"/>
        <v>51</v>
      </c>
      <c r="G406" s="65">
        <f t="shared" si="16"/>
        <v>51</v>
      </c>
    </row>
    <row r="407" spans="1:8" x14ac:dyDescent="0.2">
      <c r="A407" s="57">
        <v>101257</v>
      </c>
      <c r="B407" s="8" t="s">
        <v>98</v>
      </c>
      <c r="C407" s="2">
        <f t="shared" si="17"/>
        <v>6</v>
      </c>
      <c r="D407" s="9">
        <v>12.223723318022156</v>
      </c>
      <c r="E407" s="8">
        <v>23</v>
      </c>
      <c r="F407" s="40">
        <f t="shared" si="18"/>
        <v>36</v>
      </c>
      <c r="G407" s="65">
        <f t="shared" si="16"/>
        <v>36</v>
      </c>
    </row>
    <row r="408" spans="1:8" x14ac:dyDescent="0.2">
      <c r="A408" s="57">
        <v>101336</v>
      </c>
      <c r="B408" s="8" t="s">
        <v>99</v>
      </c>
      <c r="C408" s="2">
        <f t="shared" si="17"/>
        <v>7</v>
      </c>
      <c r="D408" s="9">
        <v>12.537152121048365</v>
      </c>
      <c r="E408" s="8">
        <v>32</v>
      </c>
      <c r="F408" s="40">
        <f t="shared" si="18"/>
        <v>45</v>
      </c>
      <c r="G408" s="65">
        <f t="shared" si="16"/>
        <v>45</v>
      </c>
    </row>
    <row r="409" spans="1:8" x14ac:dyDescent="0.2">
      <c r="A409" s="57">
        <v>110043</v>
      </c>
      <c r="B409" s="8" t="s">
        <v>100</v>
      </c>
      <c r="C409" s="2">
        <f t="shared" si="17"/>
        <v>7</v>
      </c>
      <c r="D409" s="9">
        <v>11.283436908943528</v>
      </c>
      <c r="E409" s="8">
        <v>32</v>
      </c>
      <c r="F409" s="40">
        <f t="shared" si="18"/>
        <v>44</v>
      </c>
      <c r="G409" s="65">
        <f t="shared" si="16"/>
        <v>44</v>
      </c>
    </row>
    <row r="410" spans="1:8" x14ac:dyDescent="0.2">
      <c r="A410" s="57">
        <v>110119</v>
      </c>
      <c r="B410" s="8" t="s">
        <v>101</v>
      </c>
      <c r="C410" s="2">
        <f t="shared" si="17"/>
        <v>5</v>
      </c>
      <c r="D410" s="9">
        <v>12.537152121048365</v>
      </c>
      <c r="E410" s="8">
        <v>20</v>
      </c>
      <c r="F410" s="40">
        <f t="shared" si="18"/>
        <v>33</v>
      </c>
      <c r="G410" s="65" t="str">
        <f t="shared" si="16"/>
        <v/>
      </c>
      <c r="H410" s="66" t="s">
        <v>510</v>
      </c>
    </row>
    <row r="411" spans="1:8" x14ac:dyDescent="0.2">
      <c r="A411" s="57">
        <v>110234</v>
      </c>
      <c r="B411" s="8" t="s">
        <v>102</v>
      </c>
      <c r="C411" s="2">
        <f t="shared" si="17"/>
        <v>6</v>
      </c>
      <c r="D411" s="9">
        <v>10.029721696838692</v>
      </c>
      <c r="E411" s="8">
        <v>25</v>
      </c>
      <c r="F411" s="40">
        <f t="shared" si="18"/>
        <v>36</v>
      </c>
      <c r="G411" s="65">
        <f t="shared" si="16"/>
        <v>36</v>
      </c>
    </row>
    <row r="412" spans="1:8" x14ac:dyDescent="0.2">
      <c r="A412" s="57">
        <v>110244</v>
      </c>
      <c r="B412" s="8" t="s">
        <v>103</v>
      </c>
      <c r="C412" s="2">
        <f t="shared" si="17"/>
        <v>5</v>
      </c>
      <c r="D412" s="9">
        <v>10.65657930289111</v>
      </c>
      <c r="E412" s="8">
        <v>20</v>
      </c>
      <c r="F412" s="40">
        <f t="shared" si="18"/>
        <v>31</v>
      </c>
      <c r="G412" s="65">
        <f t="shared" si="16"/>
        <v>31</v>
      </c>
    </row>
    <row r="413" spans="1:8" x14ac:dyDescent="0.2">
      <c r="A413" s="57">
        <v>110394</v>
      </c>
      <c r="B413" s="8" t="s">
        <v>104</v>
      </c>
      <c r="C413" s="2">
        <f t="shared" si="17"/>
        <v>5</v>
      </c>
      <c r="D413" s="9">
        <v>10.029721696838692</v>
      </c>
      <c r="E413" s="8">
        <v>12</v>
      </c>
      <c r="F413" s="40">
        <f t="shared" si="18"/>
        <v>23</v>
      </c>
      <c r="G413" s="65">
        <f t="shared" si="16"/>
        <v>23</v>
      </c>
    </row>
    <row r="414" spans="1:8" x14ac:dyDescent="0.2">
      <c r="A414" s="57">
        <v>110509</v>
      </c>
      <c r="B414" s="8" t="s">
        <v>105</v>
      </c>
      <c r="C414" s="2">
        <f t="shared" si="17"/>
        <v>5</v>
      </c>
      <c r="D414" s="9">
        <v>11.283436908943528</v>
      </c>
      <c r="E414" s="8">
        <v>5</v>
      </c>
      <c r="F414" s="40">
        <f t="shared" si="18"/>
        <v>17</v>
      </c>
      <c r="G414" s="65">
        <f t="shared" si="16"/>
        <v>17</v>
      </c>
    </row>
    <row r="415" spans="1:8" x14ac:dyDescent="0.2">
      <c r="A415" s="57">
        <v>110605</v>
      </c>
      <c r="B415" s="8" t="s">
        <v>106</v>
      </c>
      <c r="C415" s="2">
        <f t="shared" si="17"/>
        <v>6</v>
      </c>
      <c r="D415" s="9">
        <v>14.104296136179411</v>
      </c>
      <c r="E415" s="8">
        <v>21</v>
      </c>
      <c r="F415" s="40">
        <f t="shared" si="18"/>
        <v>36</v>
      </c>
      <c r="G415" s="65">
        <f t="shared" si="16"/>
        <v>36</v>
      </c>
    </row>
    <row r="416" spans="1:8" x14ac:dyDescent="0.2">
      <c r="A416" s="57">
        <v>110638</v>
      </c>
      <c r="B416" s="8" t="s">
        <v>107</v>
      </c>
      <c r="C416" s="2">
        <f t="shared" si="17"/>
        <v>7</v>
      </c>
      <c r="D416" s="9">
        <v>11.910294514995947</v>
      </c>
      <c r="E416" s="8">
        <v>31</v>
      </c>
      <c r="F416" s="40">
        <f t="shared" si="18"/>
        <v>43</v>
      </c>
      <c r="G416" s="65">
        <f t="shared" si="16"/>
        <v>43</v>
      </c>
    </row>
    <row r="417" spans="1:11" x14ac:dyDescent="0.2">
      <c r="A417" s="57">
        <v>110680</v>
      </c>
      <c r="B417" s="8" t="s">
        <v>108</v>
      </c>
      <c r="C417" s="2">
        <f t="shared" si="17"/>
        <v>6</v>
      </c>
      <c r="D417" s="9">
        <v>11.910294514995947</v>
      </c>
      <c r="E417" s="8">
        <v>26</v>
      </c>
      <c r="F417" s="40">
        <f t="shared" si="18"/>
        <v>38</v>
      </c>
      <c r="G417" s="65">
        <f t="shared" si="16"/>
        <v>38</v>
      </c>
    </row>
    <row r="418" spans="1:11" x14ac:dyDescent="0.2">
      <c r="A418" s="57">
        <v>110763</v>
      </c>
      <c r="B418" s="8" t="s">
        <v>109</v>
      </c>
      <c r="C418" s="2">
        <f t="shared" si="17"/>
        <v>5</v>
      </c>
      <c r="D418" s="9">
        <v>13.164009727100783</v>
      </c>
      <c r="E418" s="8">
        <v>16</v>
      </c>
      <c r="F418" s="40">
        <f t="shared" si="18"/>
        <v>30</v>
      </c>
      <c r="G418" s="65">
        <f t="shared" si="16"/>
        <v>30</v>
      </c>
    </row>
    <row r="419" spans="1:11" x14ac:dyDescent="0.2">
      <c r="A419" s="57">
        <v>110772</v>
      </c>
      <c r="B419" s="8" t="s">
        <v>110</v>
      </c>
      <c r="C419" s="2">
        <f t="shared" si="17"/>
        <v>6</v>
      </c>
      <c r="D419" s="9">
        <v>14.104296136179411</v>
      </c>
      <c r="E419" s="8">
        <v>22</v>
      </c>
      <c r="F419" s="40">
        <f t="shared" si="18"/>
        <v>37</v>
      </c>
      <c r="G419" s="65">
        <f t="shared" si="16"/>
        <v>37</v>
      </c>
    </row>
    <row r="420" spans="1:11" x14ac:dyDescent="0.2">
      <c r="A420" s="57">
        <v>110864</v>
      </c>
      <c r="B420" s="8" t="s">
        <v>111</v>
      </c>
      <c r="C420" s="2">
        <f t="shared" si="17"/>
        <v>5</v>
      </c>
      <c r="D420" s="9">
        <v>12.537152121048365</v>
      </c>
      <c r="E420" s="8">
        <v>10</v>
      </c>
      <c r="F420" s="40">
        <f t="shared" si="18"/>
        <v>23</v>
      </c>
      <c r="G420" s="65">
        <f t="shared" si="16"/>
        <v>23</v>
      </c>
      <c r="K420" s="6">
        <f>+COUNT(C5:C470)</f>
        <v>462</v>
      </c>
    </row>
    <row r="421" spans="1:11" x14ac:dyDescent="0.2">
      <c r="A421" s="57">
        <v>110883</v>
      </c>
      <c r="B421" s="8" t="s">
        <v>112</v>
      </c>
      <c r="C421" s="2">
        <f t="shared" si="17"/>
        <v>6</v>
      </c>
      <c r="D421" s="9">
        <v>10.65657930289111</v>
      </c>
      <c r="E421" s="8">
        <v>30</v>
      </c>
      <c r="F421" s="40">
        <f t="shared" si="18"/>
        <v>41</v>
      </c>
      <c r="G421" s="65">
        <f t="shared" si="16"/>
        <v>41</v>
      </c>
    </row>
    <row r="422" spans="1:11" x14ac:dyDescent="0.2">
      <c r="A422" s="57">
        <v>110895</v>
      </c>
      <c r="B422" s="8" t="s">
        <v>113</v>
      </c>
      <c r="C422" s="2">
        <f t="shared" si="17"/>
        <v>5</v>
      </c>
      <c r="D422" s="9">
        <v>11.283436908943528</v>
      </c>
      <c r="E422" s="8">
        <v>4</v>
      </c>
      <c r="F422" s="40">
        <f t="shared" si="18"/>
        <v>16</v>
      </c>
      <c r="G422" s="65">
        <f t="shared" si="16"/>
        <v>16</v>
      </c>
    </row>
    <row r="423" spans="1:11" x14ac:dyDescent="0.2">
      <c r="A423" s="57">
        <v>110951</v>
      </c>
      <c r="B423" s="8" t="s">
        <v>114</v>
      </c>
      <c r="C423" s="2">
        <f t="shared" si="17"/>
        <v>5</v>
      </c>
      <c r="D423" s="9">
        <v>12.223723318022156</v>
      </c>
      <c r="E423" s="8">
        <v>6</v>
      </c>
      <c r="F423" s="40">
        <f t="shared" si="18"/>
        <v>19</v>
      </c>
      <c r="G423" s="65">
        <f t="shared" si="16"/>
        <v>19</v>
      </c>
    </row>
    <row r="424" spans="1:11" x14ac:dyDescent="0.2">
      <c r="A424" s="57">
        <v>111064</v>
      </c>
      <c r="B424" s="8" t="s">
        <v>115</v>
      </c>
      <c r="C424" s="2">
        <f t="shared" si="17"/>
        <v>5</v>
      </c>
      <c r="D424" s="9">
        <v>13.164009727100783</v>
      </c>
      <c r="E424" s="8">
        <v>8</v>
      </c>
      <c r="F424" s="40">
        <f t="shared" si="18"/>
        <v>22</v>
      </c>
      <c r="G424" s="65">
        <f t="shared" ref="G424" si="19">+IF(H424=".","",F424)</f>
        <v>22</v>
      </c>
    </row>
    <row r="425" spans="1:11" x14ac:dyDescent="0.2">
      <c r="A425" s="57">
        <v>111078</v>
      </c>
      <c r="B425" s="8" t="s">
        <v>116</v>
      </c>
      <c r="C425" s="2">
        <f t="shared" ref="C425:C444" si="20">IF(F425&lt;36,5,IF(F425&lt;43,6,IF(F425&lt;50,7,IF(F425&lt;57,8,IF(F425&lt;64,9,10)))))</f>
        <v>5</v>
      </c>
      <c r="D425" s="9">
        <v>11.910294514995947</v>
      </c>
      <c r="E425" s="8">
        <v>18</v>
      </c>
      <c r="F425" s="40">
        <f t="shared" ref="F425:F444" si="21">ROUNDUP(SUM(D425:E425),0)</f>
        <v>30</v>
      </c>
      <c r="G425" s="65">
        <f t="shared" ref="G425:G470" si="22">+IF(H425=".","",F425)</f>
        <v>30</v>
      </c>
    </row>
    <row r="426" spans="1:11" x14ac:dyDescent="0.2">
      <c r="A426" s="57">
        <v>111097</v>
      </c>
      <c r="B426" s="8" t="s">
        <v>117</v>
      </c>
      <c r="C426" s="2">
        <f t="shared" si="20"/>
        <v>6</v>
      </c>
      <c r="D426" s="9">
        <v>14.41772493920562</v>
      </c>
      <c r="E426" s="8">
        <v>21</v>
      </c>
      <c r="F426" s="40">
        <f t="shared" si="21"/>
        <v>36</v>
      </c>
      <c r="G426" s="65">
        <f t="shared" si="22"/>
        <v>36</v>
      </c>
    </row>
    <row r="427" spans="1:11" x14ac:dyDescent="0.2">
      <c r="A427" s="57">
        <v>111105</v>
      </c>
      <c r="B427" s="8" t="s">
        <v>118</v>
      </c>
      <c r="C427" s="2">
        <f t="shared" si="20"/>
        <v>5</v>
      </c>
      <c r="D427" s="9">
        <v>13.477438530126992</v>
      </c>
      <c r="E427" s="8">
        <v>12</v>
      </c>
      <c r="F427" s="40">
        <f t="shared" si="21"/>
        <v>26</v>
      </c>
      <c r="G427" s="65">
        <f t="shared" si="22"/>
        <v>26</v>
      </c>
    </row>
    <row r="428" spans="1:11" x14ac:dyDescent="0.2">
      <c r="A428" s="57">
        <v>111220</v>
      </c>
      <c r="B428" s="8" t="s">
        <v>119</v>
      </c>
      <c r="C428" s="2">
        <f t="shared" si="20"/>
        <v>6</v>
      </c>
      <c r="D428" s="9">
        <v>10.970008105917319</v>
      </c>
      <c r="E428" s="8">
        <v>27</v>
      </c>
      <c r="F428" s="40">
        <f t="shared" si="21"/>
        <v>38</v>
      </c>
      <c r="G428" s="65">
        <f t="shared" si="22"/>
        <v>38</v>
      </c>
    </row>
    <row r="429" spans="1:11" x14ac:dyDescent="0.2">
      <c r="A429" s="57">
        <v>111261</v>
      </c>
      <c r="B429" s="8" t="s">
        <v>120</v>
      </c>
      <c r="C429" s="2">
        <f t="shared" si="20"/>
        <v>8</v>
      </c>
      <c r="D429" s="9">
        <v>16.298297757362874</v>
      </c>
      <c r="E429" s="8">
        <v>34</v>
      </c>
      <c r="F429" s="40">
        <f t="shared" si="21"/>
        <v>51</v>
      </c>
      <c r="G429" s="65">
        <f t="shared" si="22"/>
        <v>51</v>
      </c>
    </row>
    <row r="430" spans="1:11" x14ac:dyDescent="0.2">
      <c r="A430" s="57">
        <v>111305</v>
      </c>
      <c r="B430" s="8" t="s">
        <v>121</v>
      </c>
      <c r="C430" s="2">
        <f t="shared" si="20"/>
        <v>5</v>
      </c>
      <c r="D430" s="9">
        <v>10.970008105917319</v>
      </c>
      <c r="E430" s="8">
        <v>18</v>
      </c>
      <c r="F430" s="40">
        <f t="shared" si="21"/>
        <v>29</v>
      </c>
      <c r="G430" s="65">
        <f t="shared" si="22"/>
        <v>29</v>
      </c>
    </row>
    <row r="431" spans="1:11" x14ac:dyDescent="0.2">
      <c r="A431" s="57">
        <v>120005</v>
      </c>
      <c r="B431" s="8" t="s">
        <v>122</v>
      </c>
      <c r="C431" s="2">
        <f t="shared" si="20"/>
        <v>5</v>
      </c>
      <c r="D431" s="9">
        <v>10.970008105917319</v>
      </c>
      <c r="E431" s="8">
        <v>4</v>
      </c>
      <c r="F431" s="40">
        <f t="shared" si="21"/>
        <v>15</v>
      </c>
      <c r="G431" s="65">
        <f t="shared" si="22"/>
        <v>15</v>
      </c>
    </row>
    <row r="432" spans="1:11" x14ac:dyDescent="0.2">
      <c r="A432" s="57">
        <v>120024</v>
      </c>
      <c r="B432" s="8" t="s">
        <v>123</v>
      </c>
      <c r="C432" s="2">
        <f t="shared" si="20"/>
        <v>5</v>
      </c>
      <c r="D432" s="9">
        <v>10.029721696838692</v>
      </c>
      <c r="E432" s="8">
        <v>4</v>
      </c>
      <c r="F432" s="40">
        <f t="shared" si="21"/>
        <v>15</v>
      </c>
      <c r="G432" s="65">
        <f t="shared" si="22"/>
        <v>15</v>
      </c>
    </row>
    <row r="433" spans="1:8" x14ac:dyDescent="0.2">
      <c r="A433" s="57">
        <v>120047</v>
      </c>
      <c r="B433" s="8" t="s">
        <v>124</v>
      </c>
      <c r="C433" s="2">
        <f t="shared" si="20"/>
        <v>5</v>
      </c>
      <c r="D433" s="9">
        <v>13.477438530126992</v>
      </c>
      <c r="E433" s="8">
        <v>14</v>
      </c>
      <c r="F433" s="40">
        <f t="shared" si="21"/>
        <v>28</v>
      </c>
      <c r="G433" s="65">
        <f t="shared" si="22"/>
        <v>28</v>
      </c>
    </row>
    <row r="434" spans="1:8" x14ac:dyDescent="0.2">
      <c r="A434" s="57">
        <v>120080</v>
      </c>
      <c r="B434" s="8" t="s">
        <v>125</v>
      </c>
      <c r="C434" s="2">
        <f t="shared" si="20"/>
        <v>5</v>
      </c>
      <c r="D434" s="9">
        <v>12.537152121048365</v>
      </c>
      <c r="E434" s="8">
        <v>14</v>
      </c>
      <c r="F434" s="40">
        <f t="shared" si="21"/>
        <v>27</v>
      </c>
      <c r="G434" s="65">
        <f t="shared" si="22"/>
        <v>27</v>
      </c>
    </row>
    <row r="435" spans="1:8" x14ac:dyDescent="0.2">
      <c r="A435" s="57">
        <v>120093</v>
      </c>
      <c r="B435" s="8" t="s">
        <v>126</v>
      </c>
      <c r="C435" s="2">
        <f t="shared" si="20"/>
        <v>7</v>
      </c>
      <c r="D435" s="9">
        <v>12.850580924074574</v>
      </c>
      <c r="E435" s="8">
        <v>30</v>
      </c>
      <c r="F435" s="40">
        <f t="shared" si="21"/>
        <v>43</v>
      </c>
      <c r="G435" s="65">
        <f t="shared" si="22"/>
        <v>43</v>
      </c>
    </row>
    <row r="436" spans="1:8" x14ac:dyDescent="0.2">
      <c r="A436" s="57">
        <v>120095</v>
      </c>
      <c r="B436" s="8" t="s">
        <v>127</v>
      </c>
      <c r="C436" s="2">
        <f t="shared" si="20"/>
        <v>5</v>
      </c>
      <c r="D436" s="9">
        <v>12.850580924074574</v>
      </c>
      <c r="E436" s="8">
        <v>20</v>
      </c>
      <c r="F436" s="40">
        <f t="shared" si="21"/>
        <v>33</v>
      </c>
      <c r="G436" s="65" t="str">
        <f t="shared" si="22"/>
        <v/>
      </c>
      <c r="H436" s="34" t="s">
        <v>510</v>
      </c>
    </row>
    <row r="437" spans="1:8" x14ac:dyDescent="0.2">
      <c r="A437" s="57">
        <v>120190</v>
      </c>
      <c r="B437" s="8" t="s">
        <v>128</v>
      </c>
      <c r="C437" s="2">
        <f t="shared" si="20"/>
        <v>7</v>
      </c>
      <c r="D437" s="9">
        <v>14.41772493920562</v>
      </c>
      <c r="E437" s="8">
        <v>32</v>
      </c>
      <c r="F437" s="40">
        <f t="shared" si="21"/>
        <v>47</v>
      </c>
      <c r="G437" s="65">
        <f t="shared" si="22"/>
        <v>47</v>
      </c>
    </row>
    <row r="438" spans="1:8" x14ac:dyDescent="0.2">
      <c r="A438" s="57">
        <v>120204</v>
      </c>
      <c r="B438" s="8" t="s">
        <v>129</v>
      </c>
      <c r="C438" s="2">
        <f t="shared" si="20"/>
        <v>5</v>
      </c>
      <c r="D438" s="9">
        <v>10.343150499864901</v>
      </c>
      <c r="E438" s="8">
        <v>14</v>
      </c>
      <c r="F438" s="40">
        <f t="shared" si="21"/>
        <v>25</v>
      </c>
      <c r="G438" s="65">
        <f t="shared" si="22"/>
        <v>25</v>
      </c>
    </row>
    <row r="439" spans="1:8" x14ac:dyDescent="0.2">
      <c r="A439" s="57">
        <v>120216</v>
      </c>
      <c r="B439" s="8" t="s">
        <v>130</v>
      </c>
      <c r="C439" s="2">
        <f t="shared" si="20"/>
        <v>8</v>
      </c>
      <c r="D439" s="9">
        <v>14.41772493920562</v>
      </c>
      <c r="E439" s="8">
        <v>35</v>
      </c>
      <c r="F439" s="40">
        <f t="shared" si="21"/>
        <v>50</v>
      </c>
      <c r="G439" s="65">
        <f t="shared" si="22"/>
        <v>50</v>
      </c>
    </row>
    <row r="440" spans="1:8" x14ac:dyDescent="0.2">
      <c r="A440" s="57">
        <v>120248</v>
      </c>
      <c r="B440" s="8" t="s">
        <v>131</v>
      </c>
      <c r="C440" s="2">
        <f t="shared" si="20"/>
        <v>8</v>
      </c>
      <c r="D440" s="9">
        <v>12.537152121048365</v>
      </c>
      <c r="E440" s="8">
        <v>38</v>
      </c>
      <c r="F440" s="40">
        <f t="shared" si="21"/>
        <v>51</v>
      </c>
      <c r="G440" s="65">
        <f t="shared" si="22"/>
        <v>51</v>
      </c>
    </row>
    <row r="441" spans="1:8" x14ac:dyDescent="0.2">
      <c r="A441" s="57">
        <v>120276</v>
      </c>
      <c r="B441" s="8" t="s">
        <v>132</v>
      </c>
      <c r="C441" s="2">
        <f t="shared" si="20"/>
        <v>6</v>
      </c>
      <c r="D441" s="9">
        <v>12.850580924074574</v>
      </c>
      <c r="E441" s="8">
        <v>27</v>
      </c>
      <c r="F441" s="40">
        <f t="shared" si="21"/>
        <v>40</v>
      </c>
      <c r="G441" s="65">
        <f t="shared" si="22"/>
        <v>40</v>
      </c>
    </row>
    <row r="442" spans="1:8" x14ac:dyDescent="0.2">
      <c r="A442" s="57">
        <v>120342</v>
      </c>
      <c r="B442" s="8" t="s">
        <v>133</v>
      </c>
      <c r="C442" s="2">
        <f t="shared" si="20"/>
        <v>5</v>
      </c>
      <c r="D442" s="9">
        <v>14.104296136179411</v>
      </c>
      <c r="E442" s="8">
        <v>18</v>
      </c>
      <c r="F442" s="40">
        <f t="shared" si="21"/>
        <v>33</v>
      </c>
      <c r="G442" s="65" t="str">
        <f t="shared" si="22"/>
        <v/>
      </c>
      <c r="H442" s="66" t="s">
        <v>510</v>
      </c>
    </row>
    <row r="443" spans="1:8" x14ac:dyDescent="0.2">
      <c r="A443" s="57">
        <v>120354</v>
      </c>
      <c r="B443" s="8" t="s">
        <v>134</v>
      </c>
      <c r="C443" s="2">
        <f t="shared" si="20"/>
        <v>6</v>
      </c>
      <c r="D443" s="9">
        <v>11.283436908943528</v>
      </c>
      <c r="E443" s="8">
        <v>26</v>
      </c>
      <c r="F443" s="40">
        <f t="shared" si="21"/>
        <v>38</v>
      </c>
      <c r="G443" s="65">
        <f t="shared" si="22"/>
        <v>38</v>
      </c>
    </row>
    <row r="444" spans="1:8" x14ac:dyDescent="0.2">
      <c r="A444" s="57">
        <v>120412</v>
      </c>
      <c r="B444" s="8" t="s">
        <v>135</v>
      </c>
      <c r="C444" s="2">
        <f t="shared" si="20"/>
        <v>5</v>
      </c>
      <c r="D444" s="9">
        <v>10.65657930289111</v>
      </c>
      <c r="E444" s="8">
        <v>11</v>
      </c>
      <c r="F444" s="40">
        <f t="shared" si="21"/>
        <v>22</v>
      </c>
      <c r="G444" s="65">
        <f t="shared" si="22"/>
        <v>22</v>
      </c>
    </row>
    <row r="445" spans="1:8" x14ac:dyDescent="0.2">
      <c r="A445" s="57">
        <v>120437</v>
      </c>
      <c r="B445" s="8" t="s">
        <v>136</v>
      </c>
      <c r="C445" s="2">
        <f t="shared" ref="C445:C470" si="23">IF(F445&lt;36,5,IF(F445&lt;43,6,IF(F445&lt;50,7,IF(F445&lt;57,8,IF(F445&lt;64,9,10)))))</f>
        <v>8</v>
      </c>
      <c r="D445" s="9">
        <v>20</v>
      </c>
      <c r="E445" s="8">
        <v>32</v>
      </c>
      <c r="F445" s="40">
        <f t="shared" ref="F445:F470" si="24">ROUNDUP(SUM(D445:E445),0)</f>
        <v>52</v>
      </c>
      <c r="G445" s="65">
        <f t="shared" si="22"/>
        <v>52</v>
      </c>
    </row>
    <row r="446" spans="1:8" x14ac:dyDescent="0.2">
      <c r="A446" s="57">
        <v>120448</v>
      </c>
      <c r="B446" s="8" t="s">
        <v>137</v>
      </c>
      <c r="C446" s="2">
        <f t="shared" si="23"/>
        <v>7</v>
      </c>
      <c r="D446" s="9">
        <v>15.044582545258038</v>
      </c>
      <c r="E446" s="8">
        <v>27</v>
      </c>
      <c r="F446" s="40">
        <f t="shared" si="24"/>
        <v>43</v>
      </c>
      <c r="G446" s="65">
        <f t="shared" si="22"/>
        <v>43</v>
      </c>
    </row>
    <row r="447" spans="1:8" x14ac:dyDescent="0.2">
      <c r="A447" s="57">
        <v>120462</v>
      </c>
      <c r="B447" s="8" t="s">
        <v>138</v>
      </c>
      <c r="C447" s="2">
        <f t="shared" si="23"/>
        <v>7</v>
      </c>
      <c r="D447" s="9">
        <v>15.671440151310456</v>
      </c>
      <c r="E447" s="8">
        <v>30</v>
      </c>
      <c r="F447" s="40">
        <f t="shared" si="24"/>
        <v>46</v>
      </c>
      <c r="G447" s="65">
        <f t="shared" si="22"/>
        <v>46</v>
      </c>
    </row>
    <row r="448" spans="1:8" x14ac:dyDescent="0.2">
      <c r="A448" s="57">
        <v>120473</v>
      </c>
      <c r="B448" s="8" t="s">
        <v>139</v>
      </c>
      <c r="C448" s="2">
        <f t="shared" si="23"/>
        <v>6</v>
      </c>
      <c r="D448" s="9">
        <v>15.671440151310456</v>
      </c>
      <c r="E448" s="8">
        <v>25</v>
      </c>
      <c r="F448" s="40">
        <f t="shared" si="24"/>
        <v>41</v>
      </c>
      <c r="G448" s="65">
        <f t="shared" si="22"/>
        <v>41</v>
      </c>
    </row>
    <row r="449" spans="1:8" x14ac:dyDescent="0.2">
      <c r="A449" s="57">
        <v>120532</v>
      </c>
      <c r="B449" s="8" t="s">
        <v>140</v>
      </c>
      <c r="C449" s="2">
        <f t="shared" si="23"/>
        <v>5</v>
      </c>
      <c r="D449" s="9">
        <v>10.343150499864901</v>
      </c>
      <c r="E449" s="8">
        <v>18</v>
      </c>
      <c r="F449" s="40">
        <f t="shared" si="24"/>
        <v>29</v>
      </c>
      <c r="G449" s="65">
        <f t="shared" si="22"/>
        <v>29</v>
      </c>
    </row>
    <row r="450" spans="1:8" x14ac:dyDescent="0.2">
      <c r="A450" s="57">
        <v>120571</v>
      </c>
      <c r="B450" s="8" t="s">
        <v>141</v>
      </c>
      <c r="C450" s="2">
        <f t="shared" si="23"/>
        <v>5</v>
      </c>
      <c r="D450" s="9">
        <v>11.910294514995947</v>
      </c>
      <c r="E450" s="8">
        <v>18</v>
      </c>
      <c r="F450" s="40">
        <f t="shared" si="24"/>
        <v>30</v>
      </c>
      <c r="G450" s="65">
        <f t="shared" si="22"/>
        <v>30</v>
      </c>
    </row>
    <row r="451" spans="1:8" x14ac:dyDescent="0.2">
      <c r="A451" s="57">
        <v>120600</v>
      </c>
      <c r="B451" s="8" t="s">
        <v>142</v>
      </c>
      <c r="C451" s="2">
        <f t="shared" si="23"/>
        <v>5</v>
      </c>
      <c r="D451" s="9">
        <v>11.596865711969738</v>
      </c>
      <c r="E451" s="8">
        <v>14</v>
      </c>
      <c r="F451" s="40">
        <f t="shared" si="24"/>
        <v>26</v>
      </c>
      <c r="G451" s="65">
        <f t="shared" si="22"/>
        <v>26</v>
      </c>
    </row>
    <row r="452" spans="1:8" x14ac:dyDescent="0.2">
      <c r="A452" s="57">
        <v>120610</v>
      </c>
      <c r="B452" s="8" t="s">
        <v>143</v>
      </c>
      <c r="C452" s="2">
        <f t="shared" si="23"/>
        <v>5</v>
      </c>
      <c r="D452" s="9">
        <v>11.596865711969738</v>
      </c>
      <c r="E452" s="8">
        <v>6</v>
      </c>
      <c r="F452" s="40">
        <f t="shared" si="24"/>
        <v>18</v>
      </c>
      <c r="G452" s="65">
        <f t="shared" si="22"/>
        <v>18</v>
      </c>
    </row>
    <row r="453" spans="1:8" x14ac:dyDescent="0.2">
      <c r="A453" s="57">
        <v>120641</v>
      </c>
      <c r="B453" s="8" t="s">
        <v>144</v>
      </c>
      <c r="C453" s="2">
        <f t="shared" si="23"/>
        <v>7</v>
      </c>
      <c r="D453" s="9">
        <v>15.671440151310456</v>
      </c>
      <c r="E453" s="8">
        <v>27</v>
      </c>
      <c r="F453" s="40">
        <f t="shared" si="24"/>
        <v>43</v>
      </c>
      <c r="G453" s="65">
        <f t="shared" si="22"/>
        <v>43</v>
      </c>
    </row>
    <row r="454" spans="1:8" x14ac:dyDescent="0.2">
      <c r="A454" s="57">
        <v>120644</v>
      </c>
      <c r="B454" s="8" t="s">
        <v>145</v>
      </c>
      <c r="C454" s="2">
        <f t="shared" si="23"/>
        <v>5</v>
      </c>
      <c r="D454" s="9">
        <v>15.671440151310456</v>
      </c>
      <c r="E454" s="8">
        <v>14</v>
      </c>
      <c r="F454" s="40">
        <f t="shared" si="24"/>
        <v>30</v>
      </c>
      <c r="G454" s="65">
        <f t="shared" si="22"/>
        <v>30</v>
      </c>
    </row>
    <row r="455" spans="1:8" x14ac:dyDescent="0.2">
      <c r="A455" s="57">
        <v>120667</v>
      </c>
      <c r="B455" s="8" t="s">
        <v>146</v>
      </c>
      <c r="C455" s="2">
        <f t="shared" si="23"/>
        <v>5</v>
      </c>
      <c r="D455" s="9">
        <v>13.164009727100783</v>
      </c>
      <c r="E455" s="8">
        <v>20</v>
      </c>
      <c r="F455" s="40">
        <f t="shared" si="24"/>
        <v>34</v>
      </c>
      <c r="G455" s="65" t="str">
        <f t="shared" si="22"/>
        <v/>
      </c>
      <c r="H455" s="66" t="s">
        <v>510</v>
      </c>
    </row>
    <row r="456" spans="1:8" x14ac:dyDescent="0.2">
      <c r="A456" s="57">
        <v>120766</v>
      </c>
      <c r="B456" s="8" t="s">
        <v>147</v>
      </c>
      <c r="C456" s="2">
        <f t="shared" si="23"/>
        <v>5</v>
      </c>
      <c r="D456" s="9">
        <v>13.790867333153201</v>
      </c>
      <c r="E456" s="8">
        <v>20</v>
      </c>
      <c r="F456" s="40">
        <f t="shared" si="24"/>
        <v>34</v>
      </c>
      <c r="G456" s="65" t="str">
        <f t="shared" si="22"/>
        <v/>
      </c>
      <c r="H456" s="66" t="s">
        <v>510</v>
      </c>
    </row>
    <row r="457" spans="1:8" x14ac:dyDescent="0.2">
      <c r="A457" s="57">
        <v>120785</v>
      </c>
      <c r="B457" s="8" t="s">
        <v>148</v>
      </c>
      <c r="C457" s="2">
        <f t="shared" si="23"/>
        <v>6</v>
      </c>
      <c r="D457" s="9">
        <v>17.552012969467711</v>
      </c>
      <c r="E457" s="8">
        <v>18</v>
      </c>
      <c r="F457" s="40">
        <f t="shared" si="24"/>
        <v>36</v>
      </c>
      <c r="G457" s="65">
        <f t="shared" si="22"/>
        <v>36</v>
      </c>
    </row>
    <row r="458" spans="1:8" x14ac:dyDescent="0.2">
      <c r="A458" s="57">
        <v>120815</v>
      </c>
      <c r="B458" s="8" t="s">
        <v>149</v>
      </c>
      <c r="C458" s="2">
        <f t="shared" si="23"/>
        <v>7</v>
      </c>
      <c r="D458" s="9">
        <v>10.343150499864901</v>
      </c>
      <c r="E458" s="8">
        <v>32</v>
      </c>
      <c r="F458" s="40">
        <f t="shared" si="24"/>
        <v>43</v>
      </c>
      <c r="G458" s="65">
        <f t="shared" si="22"/>
        <v>43</v>
      </c>
    </row>
    <row r="459" spans="1:8" x14ac:dyDescent="0.2">
      <c r="A459" s="57">
        <v>120842</v>
      </c>
      <c r="B459" s="8" t="s">
        <v>150</v>
      </c>
      <c r="C459" s="2">
        <f t="shared" si="23"/>
        <v>5</v>
      </c>
      <c r="D459" s="9">
        <v>10.65657930289111</v>
      </c>
      <c r="E459" s="8">
        <v>18</v>
      </c>
      <c r="F459" s="40">
        <f t="shared" si="24"/>
        <v>29</v>
      </c>
      <c r="G459" s="65">
        <f t="shared" si="22"/>
        <v>29</v>
      </c>
    </row>
    <row r="460" spans="1:8" x14ac:dyDescent="0.2">
      <c r="A460" s="57">
        <v>120968</v>
      </c>
      <c r="B460" s="8" t="s">
        <v>151</v>
      </c>
      <c r="C460" s="2">
        <f t="shared" si="23"/>
        <v>5</v>
      </c>
      <c r="D460" s="9">
        <v>17.238584166441502</v>
      </c>
      <c r="E460" s="8">
        <v>14</v>
      </c>
      <c r="F460" s="40">
        <f t="shared" si="24"/>
        <v>32</v>
      </c>
      <c r="G460" s="65">
        <f t="shared" si="22"/>
        <v>32</v>
      </c>
    </row>
    <row r="461" spans="1:8" x14ac:dyDescent="0.2">
      <c r="A461" s="57">
        <v>120979</v>
      </c>
      <c r="B461" s="8" t="s">
        <v>152</v>
      </c>
      <c r="C461" s="2">
        <f t="shared" si="23"/>
        <v>7</v>
      </c>
      <c r="D461" s="9">
        <v>12.850580924074574</v>
      </c>
      <c r="E461" s="8">
        <v>30</v>
      </c>
      <c r="F461" s="40">
        <f t="shared" si="24"/>
        <v>43</v>
      </c>
      <c r="G461" s="65">
        <f t="shared" si="22"/>
        <v>43</v>
      </c>
    </row>
    <row r="462" spans="1:8" x14ac:dyDescent="0.2">
      <c r="A462" s="57">
        <v>120986</v>
      </c>
      <c r="B462" s="8" t="s">
        <v>153</v>
      </c>
      <c r="C462" s="2">
        <f t="shared" si="23"/>
        <v>6</v>
      </c>
      <c r="D462" s="9">
        <v>12.537152121048365</v>
      </c>
      <c r="E462" s="8">
        <v>23</v>
      </c>
      <c r="F462" s="40">
        <f t="shared" si="24"/>
        <v>36</v>
      </c>
      <c r="G462" s="65">
        <f t="shared" si="22"/>
        <v>36</v>
      </c>
    </row>
    <row r="463" spans="1:8" x14ac:dyDescent="0.2">
      <c r="A463" s="57">
        <v>121028</v>
      </c>
      <c r="B463" s="8" t="s">
        <v>154</v>
      </c>
      <c r="C463" s="2">
        <f t="shared" si="23"/>
        <v>5</v>
      </c>
      <c r="D463" s="9">
        <v>15.044582545258038</v>
      </c>
      <c r="E463" s="8">
        <v>10</v>
      </c>
      <c r="F463" s="40">
        <f t="shared" si="24"/>
        <v>26</v>
      </c>
      <c r="G463" s="65">
        <f t="shared" si="22"/>
        <v>26</v>
      </c>
    </row>
    <row r="464" spans="1:8" x14ac:dyDescent="0.2">
      <c r="A464" s="57">
        <v>121035</v>
      </c>
      <c r="B464" s="8" t="s">
        <v>155</v>
      </c>
      <c r="C464" s="2">
        <f t="shared" si="23"/>
        <v>6</v>
      </c>
      <c r="D464" s="9">
        <v>15.358011348284247</v>
      </c>
      <c r="E464" s="8">
        <v>22</v>
      </c>
      <c r="F464" s="40">
        <f t="shared" si="24"/>
        <v>38</v>
      </c>
      <c r="G464" s="65">
        <f t="shared" si="22"/>
        <v>38</v>
      </c>
    </row>
    <row r="465" spans="1:7" x14ac:dyDescent="0.2">
      <c r="A465" s="57">
        <v>121110</v>
      </c>
      <c r="B465" s="8" t="s">
        <v>156</v>
      </c>
      <c r="C465" s="2">
        <f t="shared" si="23"/>
        <v>5</v>
      </c>
      <c r="D465" s="9">
        <v>11.283436908943528</v>
      </c>
      <c r="E465" s="8">
        <v>18</v>
      </c>
      <c r="F465" s="40">
        <f t="shared" si="24"/>
        <v>30</v>
      </c>
      <c r="G465" s="65">
        <f t="shared" si="22"/>
        <v>30</v>
      </c>
    </row>
    <row r="466" spans="1:7" x14ac:dyDescent="0.2">
      <c r="A466" s="57">
        <v>121125</v>
      </c>
      <c r="B466" s="8" t="s">
        <v>157</v>
      </c>
      <c r="C466" s="2">
        <f t="shared" si="23"/>
        <v>7</v>
      </c>
      <c r="D466" s="9">
        <v>14.731153742231829</v>
      </c>
      <c r="E466" s="8">
        <v>30</v>
      </c>
      <c r="F466" s="40">
        <f t="shared" si="24"/>
        <v>45</v>
      </c>
      <c r="G466" s="65">
        <f t="shared" si="22"/>
        <v>45</v>
      </c>
    </row>
    <row r="467" spans="1:7" x14ac:dyDescent="0.2">
      <c r="A467" s="57">
        <v>121249</v>
      </c>
      <c r="B467" s="8" t="s">
        <v>158</v>
      </c>
      <c r="C467" s="2">
        <f t="shared" si="23"/>
        <v>5</v>
      </c>
      <c r="D467" s="9">
        <v>14.41772493920562</v>
      </c>
      <c r="E467" s="8">
        <v>16</v>
      </c>
      <c r="F467" s="40">
        <f t="shared" si="24"/>
        <v>31</v>
      </c>
      <c r="G467" s="65">
        <f t="shared" si="22"/>
        <v>31</v>
      </c>
    </row>
    <row r="468" spans="1:7" x14ac:dyDescent="0.2">
      <c r="A468" s="57">
        <v>121275</v>
      </c>
      <c r="B468" s="8" t="s">
        <v>159</v>
      </c>
      <c r="C468" s="2">
        <f t="shared" si="23"/>
        <v>7</v>
      </c>
      <c r="D468" s="9">
        <v>13.790867333153201</v>
      </c>
      <c r="E468" s="8">
        <v>32</v>
      </c>
      <c r="F468" s="40">
        <f t="shared" si="24"/>
        <v>46</v>
      </c>
      <c r="G468" s="65">
        <f t="shared" si="22"/>
        <v>46</v>
      </c>
    </row>
    <row r="469" spans="1:7" x14ac:dyDescent="0.2">
      <c r="A469" s="57">
        <v>121331</v>
      </c>
      <c r="B469" s="8" t="s">
        <v>160</v>
      </c>
      <c r="C469" s="2">
        <f t="shared" si="23"/>
        <v>8</v>
      </c>
      <c r="D469" s="9">
        <v>15.984868954336665</v>
      </c>
      <c r="E469" s="8">
        <v>38</v>
      </c>
      <c r="F469" s="40">
        <f t="shared" si="24"/>
        <v>54</v>
      </c>
      <c r="G469" s="65">
        <f t="shared" si="22"/>
        <v>54</v>
      </c>
    </row>
    <row r="470" spans="1:7" x14ac:dyDescent="0.2">
      <c r="A470" s="57">
        <v>121353</v>
      </c>
      <c r="B470" s="8" t="s">
        <v>161</v>
      </c>
      <c r="C470" s="2">
        <f t="shared" si="23"/>
        <v>5</v>
      </c>
      <c r="D470" s="9">
        <v>14.731153742231829</v>
      </c>
      <c r="E470" s="8">
        <v>14</v>
      </c>
      <c r="F470" s="40">
        <f t="shared" si="24"/>
        <v>29</v>
      </c>
      <c r="G470" s="65">
        <f t="shared" si="22"/>
        <v>29</v>
      </c>
    </row>
  </sheetData>
  <sortState ref="A5:H346">
    <sortCondition ref="A5"/>
  </sortState>
  <mergeCells count="1">
    <mergeCell ref="A1:O1"/>
  </mergeCells>
  <phoneticPr fontId="1" type="noConversion"/>
  <conditionalFormatting sqref="C360:C470">
    <cfRule type="expression" priority="31" stopIfTrue="1">
      <formula>$F360=34</formula>
    </cfRule>
  </conditionalFormatting>
  <conditionalFormatting sqref="C6:C356">
    <cfRule type="expression" dxfId="13" priority="38" stopIfTrue="1">
      <formula>$C6*10-$H6&lt;2</formula>
    </cfRule>
  </conditionalFormatting>
  <conditionalFormatting sqref="C360:C470">
    <cfRule type="expression" dxfId="12" priority="24" stopIfTrue="1">
      <formula>$F360=63</formula>
    </cfRule>
    <cfRule type="expression" dxfId="11" priority="25" stopIfTrue="1">
      <formula>$F360=56</formula>
    </cfRule>
    <cfRule type="expression" dxfId="10" priority="26" stopIfTrue="1">
      <formula>$F360=49</formula>
    </cfRule>
    <cfRule type="expression" dxfId="9" priority="27" stopIfTrue="1">
      <formula>$F360=42</formula>
    </cfRule>
    <cfRule type="expression" dxfId="8" priority="28" stopIfTrue="1">
      <formula>$F360=35</formula>
    </cfRule>
  </conditionalFormatting>
  <conditionalFormatting sqref="C544:C597 C360:C540">
    <cfRule type="cellIs" dxfId="7" priority="23" stopIfTrue="1" operator="equal">
      <formula>10</formula>
    </cfRule>
  </conditionalFormatting>
  <conditionalFormatting sqref="H6">
    <cfRule type="expression" dxfId="6" priority="8">
      <formula>$AB$6&lt;$H$6&lt;$AC$6</formula>
    </cfRule>
  </conditionalFormatting>
  <conditionalFormatting sqref="I6:I356">
    <cfRule type="cellIs" dxfId="5" priority="7" operator="between">
      <formula>47</formula>
      <formula>48</formula>
    </cfRule>
  </conditionalFormatting>
  <conditionalFormatting sqref="I7">
    <cfRule type="cellIs" dxfId="4" priority="6" operator="between">
      <formula>47</formula>
      <formula>50</formula>
    </cfRule>
  </conditionalFormatting>
  <conditionalFormatting sqref="G360:G470">
    <cfRule type="cellIs" dxfId="3" priority="5" operator="between">
      <formula>33</formula>
      <formula>34</formula>
    </cfRule>
  </conditionalFormatting>
  <conditionalFormatting sqref="C132">
    <cfRule type="cellIs" dxfId="2" priority="3" operator="equal">
      <formula>5</formula>
    </cfRule>
    <cfRule type="cellIs" dxfId="1" priority="2" operator="equal">
      <formula>5</formula>
    </cfRule>
    <cfRule type="cellIs" dxfId="0" priority="1" operator="equal">
      <formula>5</formula>
    </cfRule>
  </conditionalFormatting>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E10"/>
  <sheetViews>
    <sheetView showGridLines="0" workbookViewId="0">
      <selection activeCell="B7" sqref="B7"/>
    </sheetView>
  </sheetViews>
  <sheetFormatPr defaultRowHeight="12.75" x14ac:dyDescent="0.2"/>
  <cols>
    <col min="1" max="1" width="0.85546875" customWidth="1"/>
    <col min="2" max="2" width="45.140625" customWidth="1"/>
    <col min="3" max="3" width="1.140625" customWidth="1"/>
    <col min="4" max="4" width="3.85546875" customWidth="1"/>
    <col min="5" max="5" width="11.140625" customWidth="1"/>
  </cols>
  <sheetData>
    <row r="1" spans="2:5" ht="25.5" x14ac:dyDescent="0.2">
      <c r="B1" s="43" t="s">
        <v>9</v>
      </c>
      <c r="C1" s="44"/>
      <c r="D1" s="49"/>
      <c r="E1" s="49"/>
    </row>
    <row r="2" spans="2:5" x14ac:dyDescent="0.2">
      <c r="B2" s="43" t="s">
        <v>10</v>
      </c>
      <c r="C2" s="44"/>
      <c r="D2" s="49"/>
      <c r="E2" s="49"/>
    </row>
    <row r="3" spans="2:5" x14ac:dyDescent="0.2">
      <c r="B3" s="45"/>
      <c r="C3" s="45"/>
      <c r="D3" s="50"/>
      <c r="E3" s="50"/>
    </row>
    <row r="4" spans="2:5" ht="51" x14ac:dyDescent="0.2">
      <c r="B4" s="46" t="s">
        <v>11</v>
      </c>
      <c r="C4" s="45"/>
      <c r="D4" s="50"/>
      <c r="E4" s="50"/>
    </row>
    <row r="5" spans="2:5" x14ac:dyDescent="0.2">
      <c r="B5" s="45"/>
      <c r="C5" s="45"/>
      <c r="D5" s="50"/>
      <c r="E5" s="50"/>
    </row>
    <row r="6" spans="2:5" ht="38.25" x14ac:dyDescent="0.2">
      <c r="B6" s="43" t="s">
        <v>12</v>
      </c>
      <c r="C6" s="44"/>
      <c r="D6" s="49"/>
      <c r="E6" s="51" t="s">
        <v>13</v>
      </c>
    </row>
    <row r="7" spans="2:5" ht="13.5" thickBot="1" x14ac:dyDescent="0.25">
      <c r="B7" s="45"/>
      <c r="C7" s="45"/>
      <c r="D7" s="50"/>
      <c r="E7" s="50"/>
    </row>
    <row r="8" spans="2:5" ht="51.75" thickBot="1" x14ac:dyDescent="0.25">
      <c r="B8" s="47" t="s">
        <v>14</v>
      </c>
      <c r="C8" s="48"/>
      <c r="D8" s="52"/>
      <c r="E8" s="53">
        <v>2</v>
      </c>
    </row>
    <row r="9" spans="2:5" x14ac:dyDescent="0.2">
      <c r="B9" s="45"/>
      <c r="C9" s="45"/>
      <c r="D9" s="50"/>
      <c r="E9" s="50"/>
    </row>
    <row r="10" spans="2:5" x14ac:dyDescent="0.2">
      <c r="B10" s="45"/>
      <c r="C10" s="45"/>
      <c r="D10" s="50"/>
      <c r="E10" s="50"/>
    </row>
  </sheetData>
  <phoneticPr fontId="1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ME_feb14-fin</vt:lpstr>
      <vt:lpstr>Compatibility Report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Jelena</cp:lastModifiedBy>
  <cp:lastPrinted>2010-06-18T06:57:16Z</cp:lastPrinted>
  <dcterms:created xsi:type="dcterms:W3CDTF">2009-06-16T13:08:24Z</dcterms:created>
  <dcterms:modified xsi:type="dcterms:W3CDTF">2015-07-19T10:57:19Z</dcterms:modified>
</cp:coreProperties>
</file>