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15480" windowHeight="7755"/>
  </bookViews>
  <sheets>
    <sheet name="ME_okt15-fin" sheetId="9" r:id="rId1"/>
    <sheet name="Compatibility Report" sheetId="10" r:id="rId2"/>
  </sheets>
  <definedNames>
    <definedName name="_xlnm._FilterDatabase" localSheetId="0" hidden="1">'ME_okt15-fin'!#REF!</definedName>
    <definedName name="RASPORED">#REF!</definedName>
  </definedNames>
  <calcPr calcId="144525"/>
</workbook>
</file>

<file path=xl/calcChain.xml><?xml version="1.0" encoding="utf-8"?>
<calcChain xmlns="http://schemas.openxmlformats.org/spreadsheetml/2006/main">
  <c r="H5" i="9" l="1"/>
  <c r="C5" i="9" s="1"/>
  <c r="F10" i="9" l="1"/>
  <c r="C10" i="9" s="1"/>
  <c r="F11" i="9"/>
  <c r="C11" i="9" s="1"/>
  <c r="F12" i="9"/>
  <c r="C12" i="9" s="1"/>
  <c r="F13" i="9"/>
  <c r="C13" i="9" s="1"/>
  <c r="F14" i="9"/>
  <c r="C14" i="9" s="1"/>
  <c r="F15" i="9"/>
  <c r="C15" i="9" s="1"/>
  <c r="F16" i="9"/>
  <c r="C16" i="9" s="1"/>
  <c r="F17" i="9"/>
  <c r="C17" i="9" s="1"/>
  <c r="F18" i="9"/>
  <c r="C18" i="9" s="1"/>
  <c r="F19" i="9"/>
  <c r="C19" i="9" s="1"/>
  <c r="F20" i="9"/>
  <c r="C20" i="9" s="1"/>
  <c r="F21" i="9"/>
  <c r="C21" i="9" s="1"/>
  <c r="F22" i="9"/>
  <c r="C22" i="9" s="1"/>
  <c r="F23" i="9"/>
  <c r="C23" i="9" s="1"/>
  <c r="F24" i="9"/>
  <c r="C24" i="9" s="1"/>
  <c r="F25" i="9"/>
  <c r="C25" i="9" s="1"/>
  <c r="F26" i="9"/>
  <c r="C26" i="9" s="1"/>
  <c r="F27" i="9"/>
  <c r="C27" i="9" s="1"/>
  <c r="F31" i="9" l="1"/>
  <c r="C31" i="9" s="1"/>
  <c r="F28" i="9"/>
  <c r="C28" i="9" s="1"/>
  <c r="F30" i="9"/>
  <c r="C30" i="9" s="1"/>
  <c r="F37" i="9"/>
  <c r="C37" i="9" s="1"/>
  <c r="F36" i="9"/>
  <c r="C36" i="9" s="1"/>
  <c r="F33" i="9"/>
  <c r="C33" i="9" s="1"/>
  <c r="F32" i="9"/>
  <c r="C32" i="9" s="1"/>
  <c r="F29" i="9"/>
  <c r="C29" i="9" s="1"/>
  <c r="F35" i="9"/>
  <c r="C35" i="9" s="1"/>
  <c r="F34" i="9"/>
  <c r="C34" i="9" s="1"/>
</calcChain>
</file>

<file path=xl/sharedStrings.xml><?xml version="1.0" encoding="utf-8"?>
<sst xmlns="http://schemas.openxmlformats.org/spreadsheetml/2006/main" count="64" uniqueCount="59">
  <si>
    <t>PREZIME I IME</t>
  </si>
  <si>
    <t>DOSIJE</t>
  </si>
  <si>
    <t>UKUPNO</t>
  </si>
  <si>
    <t>PISMENI</t>
  </si>
  <si>
    <t>RC</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</si>
  <si>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</si>
  <si>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</si>
  <si>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</si>
  <si>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</si>
  <si>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</si>
  <si>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</si>
  <si>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</si>
  <si>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Ocena</t>
  </si>
  <si>
    <t>040746</t>
  </si>
  <si>
    <t>051083</t>
  </si>
  <si>
    <t>Vukašinović Bojana</t>
  </si>
  <si>
    <t>MAJ 2016 - DATUM POLAGANJA 10.05.2016.</t>
  </si>
  <si>
    <t xml:space="preserve"> Damjanović Dijana</t>
  </si>
  <si>
    <t xml:space="preserve"> Mirić Ana</t>
  </si>
  <si>
    <t xml:space="preserve"> Aksentijević Ana</t>
  </si>
  <si>
    <t xml:space="preserve"> Bogdanović Marko</t>
  </si>
  <si>
    <t xml:space="preserve"> Jakovljević Nataša</t>
  </si>
  <si>
    <t xml:space="preserve"> Nešić Sofija</t>
  </si>
  <si>
    <t xml:space="preserve"> Mihailović Teodora Maria</t>
  </si>
  <si>
    <t>Čarapić Tamara</t>
  </si>
  <si>
    <t xml:space="preserve"> Tankosić Tamara</t>
  </si>
  <si>
    <t xml:space="preserve"> Stojanović Andrijana</t>
  </si>
  <si>
    <t xml:space="preserve"> Kresović Katarina</t>
  </si>
  <si>
    <t xml:space="preserve"> Andrevski Ilija</t>
  </si>
  <si>
    <t xml:space="preserve"> Klisura Katarina</t>
  </si>
  <si>
    <t xml:space="preserve"> Kovačević Aleksandra</t>
  </si>
  <si>
    <t xml:space="preserve"> Pavlović Kristina</t>
  </si>
  <si>
    <t xml:space="preserve"> Turković Strahinja</t>
  </si>
  <si>
    <t xml:space="preserve"> Lazić Sava</t>
  </si>
  <si>
    <t xml:space="preserve"> Jevtović Aleksandra</t>
  </si>
  <si>
    <t xml:space="preserve"> Dimitrijević Ana</t>
  </si>
  <si>
    <t>050072</t>
  </si>
  <si>
    <t xml:space="preserve"> Marjanović Marina</t>
  </si>
  <si>
    <t>050929</t>
  </si>
  <si>
    <t xml:space="preserve"> Mijić Milica</t>
  </si>
  <si>
    <t>051260</t>
  </si>
  <si>
    <t>Šukara Marina Maja</t>
  </si>
  <si>
    <t>070992</t>
  </si>
  <si>
    <t xml:space="preserve"> Arsović Petar</t>
  </si>
  <si>
    <t>080286</t>
  </si>
  <si>
    <t xml:space="preserve"> Bubalo Milica</t>
  </si>
  <si>
    <t>080363</t>
  </si>
  <si>
    <t xml:space="preserve"> Simić Jovana</t>
  </si>
  <si>
    <t>080488</t>
  </si>
  <si>
    <t xml:space="preserve"> Krstić Marijana</t>
  </si>
  <si>
    <t>090097</t>
  </si>
  <si>
    <t xml:space="preserve"> Kovačević Teodora</t>
  </si>
  <si>
    <t>091202</t>
  </si>
  <si>
    <t xml:space="preserve"> Ravić Jelena</t>
  </si>
  <si>
    <t>110601</t>
  </si>
  <si>
    <t>Sa kolokvijumom</t>
  </si>
  <si>
    <t>OCENA</t>
  </si>
  <si>
    <t>KOLOK.</t>
  </si>
  <si>
    <t>V+P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</si>
</sst>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b/>
      <sz val="10"/>
      <name val="MS Sans Serif"/>
      <family val="2"/>
    </font>
    <font>
      <b/>
      <sz val="8"/>
      <color indexed="9"/>
      <name val="Times New Roman"/>
      <family val="1"/>
    </font>
    <font>
      <sz val="8"/>
      <name val="MS Sans Serif"/>
      <family val="2"/>
    </font>
    <font>
      <b/>
      <sz val="7"/>
      <name val="Times New Roman"/>
      <family val="1"/>
    </font>
    <font>
      <sz val="10"/>
      <color indexed="72"/>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3">
    <border>
      <left/>
      <right/>
      <top/>
      <bottom/>
      <diagonal/>
    </border>
    <border>
      <left/>
      <right style="double">
        <color indexed="62"/>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style="medium">
        <color indexed="62"/>
      </left>
      <right style="medium">
        <color indexed="62"/>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5" fillId="0" borderId="0"/>
  </cellStyleXfs>
  <cellXfs count="59">
    <xf numFmtId="0" fontId="0" fillId="0" borderId="0" xfId="0"/>
    <xf numFmtId="0" fontId="3" fillId="0" borderId="0" xfId="0" applyFont="1"/>
    <xf numFmtId="0" fontId="2" fillId="2" borderId="1" xfId="0" applyFont="1" applyFill="1" applyBorder="1" applyAlignment="1">
      <alignment horizontal="center"/>
    </xf>
    <xf numFmtId="0" fontId="4" fillId="3" borderId="0" xfId="0" applyFont="1" applyFill="1"/>
    <xf numFmtId="0" fontId="0" fillId="0" borderId="0" xfId="0" applyFill="1"/>
    <xf numFmtId="0" fontId="3" fillId="0" borderId="3" xfId="0" applyFont="1" applyBorder="1"/>
    <xf numFmtId="164" fontId="3" fillId="0" borderId="3" xfId="0" applyNumberFormat="1" applyFont="1" applyBorder="1" applyAlignment="1">
      <alignment horizontal="center"/>
    </xf>
    <xf numFmtId="164" fontId="3" fillId="0" borderId="5" xfId="0" quotePrefix="1" applyNumberFormat="1" applyFont="1" applyBorder="1" applyAlignment="1">
      <alignment horizontal="center"/>
    </xf>
    <xf numFmtId="164" fontId="3" fillId="0" borderId="5" xfId="0" quotePrefix="1" applyNumberFormat="1" applyFont="1" applyFill="1" applyBorder="1" applyAlignment="1">
      <alignment horizontal="center"/>
    </xf>
    <xf numFmtId="0" fontId="8" fillId="0" borderId="0" xfId="0" applyFont="1"/>
    <xf numFmtId="0" fontId="9" fillId="0" borderId="0" xfId="0" applyFont="1"/>
    <xf numFmtId="164" fontId="8" fillId="0" borderId="0" xfId="0" applyNumberFormat="1" applyFont="1"/>
    <xf numFmtId="0" fontId="7" fillId="4" borderId="7" xfId="0" applyNumberFormat="1" applyFont="1" applyFill="1" applyBorder="1"/>
    <xf numFmtId="0" fontId="10" fillId="5" borderId="8" xfId="0" applyNumberFormat="1" applyFont="1" applyFill="1" applyBorder="1"/>
    <xf numFmtId="0" fontId="7" fillId="2" borderId="9" xfId="0" applyNumberFormat="1" applyFont="1" applyFill="1" applyBorder="1" applyAlignment="1">
      <alignment horizontal="center"/>
    </xf>
    <xf numFmtId="0" fontId="7" fillId="6" borderId="10" xfId="0" applyNumberFormat="1" applyFont="1" applyFill="1" applyBorder="1" applyAlignment="1">
      <alignment horizontal="center"/>
    </xf>
    <xf numFmtId="0" fontId="7" fillId="6" borderId="11" xfId="0" applyNumberFormat="1" applyFont="1" applyFill="1" applyBorder="1" applyAlignment="1">
      <alignment horizontal="center"/>
    </xf>
    <xf numFmtId="0" fontId="7" fillId="6" borderId="12" xfId="0" applyNumberFormat="1" applyFont="1" applyFill="1" applyBorder="1" applyAlignment="1">
      <alignment horizontal="center"/>
    </xf>
    <xf numFmtId="1" fontId="0" fillId="0" borderId="0" xfId="0" applyNumberFormat="1"/>
    <xf numFmtId="1" fontId="2" fillId="6" borderId="13" xfId="0" quotePrefix="1" applyNumberFormat="1" applyFont="1" applyFill="1" applyBorder="1" applyAlignment="1">
      <alignment horizontal="center"/>
    </xf>
    <xf numFmtId="0" fontId="12" fillId="7" borderId="0" xfId="0" applyFont="1" applyFill="1"/>
    <xf numFmtId="0" fontId="11" fillId="0" borderId="0" xfId="0" applyNumberFormat="1"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11" fillId="0" borderId="0" xfId="0" applyNumberFormat="1" applyFont="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164" fontId="3" fillId="0" borderId="3" xfId="0" quotePrefix="1" applyNumberFormat="1" applyFont="1" applyBorder="1" applyAlignment="1">
      <alignment horizontal="center"/>
    </xf>
    <xf numFmtId="164" fontId="3" fillId="0" borderId="5" xfId="0" applyNumberFormat="1" applyFont="1" applyBorder="1" applyAlignment="1">
      <alignment horizontal="center"/>
    </xf>
    <xf numFmtId="164" fontId="3" fillId="0" borderId="6" xfId="0" applyNumberFormat="1" applyFont="1" applyBorder="1" applyAlignment="1">
      <alignment horizontal="center"/>
    </xf>
    <xf numFmtId="49" fontId="3" fillId="0" borderId="3" xfId="0" applyNumberFormat="1" applyFont="1" applyBorder="1" applyAlignment="1">
      <alignment horizontal="right"/>
    </xf>
    <xf numFmtId="0" fontId="3" fillId="0" borderId="2" xfId="0" quotePrefix="1" applyNumberFormat="1" applyFont="1" applyBorder="1" applyAlignment="1">
      <alignment horizontal="center"/>
    </xf>
    <xf numFmtId="0" fontId="3" fillId="0" borderId="2" xfId="0" applyFont="1" applyBorder="1" applyAlignment="1">
      <alignment horizontal="center"/>
    </xf>
    <xf numFmtId="0" fontId="0" fillId="0" borderId="2" xfId="0" applyBorder="1" applyAlignment="1">
      <alignment horizontal="center"/>
    </xf>
    <xf numFmtId="0" fontId="3" fillId="0" borderId="2" xfId="0" applyNumberFormat="1" applyFont="1" applyFill="1" applyBorder="1" applyAlignment="1">
      <alignment horizontal="center"/>
    </xf>
    <xf numFmtId="0" fontId="3" fillId="0" borderId="4" xfId="0" applyFont="1" applyBorder="1" applyAlignment="1">
      <alignment horizontal="center"/>
    </xf>
    <xf numFmtId="0" fontId="0" fillId="0" borderId="3" xfId="0" applyBorder="1" applyAlignment="1">
      <alignment horizontal="center"/>
    </xf>
    <xf numFmtId="0" fontId="3" fillId="0" borderId="3" xfId="0" quotePrefix="1" applyNumberFormat="1" applyFont="1" applyBorder="1" applyAlignment="1">
      <alignment horizontal="center"/>
    </xf>
    <xf numFmtId="0" fontId="6" fillId="5" borderId="0" xfId="0" applyFont="1" applyFill="1" applyAlignment="1">
      <alignment horizontal="center"/>
    </xf>
    <xf numFmtId="0" fontId="5" fillId="5" borderId="0" xfId="0" applyFont="1" applyFill="1" applyAlignment="1">
      <alignment horizontal="center"/>
    </xf>
    <xf numFmtId="0" fontId="8" fillId="7" borderId="0" xfId="0" applyFont="1" applyFill="1"/>
    <xf numFmtId="0" fontId="1" fillId="0" borderId="0" xfId="0" applyFont="1"/>
    <xf numFmtId="1" fontId="1" fillId="0" borderId="0" xfId="0" applyNumberFormat="1" applyFont="1"/>
    <xf numFmtId="0" fontId="7" fillId="5" borderId="8" xfId="0" applyNumberFormat="1" applyFont="1" applyFill="1" applyBorder="1"/>
    <xf numFmtId="0" fontId="14" fillId="2" borderId="17" xfId="0" applyNumberFormat="1" applyFont="1" applyFill="1" applyBorder="1" applyAlignment="1">
      <alignment horizontal="center"/>
    </xf>
    <xf numFmtId="0" fontId="14" fillId="6" borderId="18" xfId="0" applyNumberFormat="1" applyFont="1" applyFill="1" applyBorder="1" applyAlignment="1">
      <alignment horizontal="center"/>
    </xf>
    <xf numFmtId="0" fontId="14" fillId="6" borderId="19" xfId="0" applyNumberFormat="1" applyFont="1" applyFill="1" applyBorder="1" applyAlignment="1">
      <alignment horizontal="center"/>
    </xf>
    <xf numFmtId="0" fontId="14" fillId="6" borderId="20" xfId="0" applyNumberFormat="1" applyFont="1" applyFill="1" applyBorder="1" applyAlignment="1">
      <alignment horizontal="center"/>
    </xf>
    <xf numFmtId="1" fontId="14" fillId="6" borderId="12" xfId="0" applyNumberFormat="1" applyFont="1" applyFill="1" applyBorder="1" applyAlignment="1">
      <alignment horizontal="center"/>
    </xf>
    <xf numFmtId="0" fontId="3" fillId="0" borderId="3" xfId="1" applyFont="1" applyFill="1" applyBorder="1"/>
    <xf numFmtId="0" fontId="2" fillId="2" borderId="21" xfId="0" applyFont="1" applyFill="1" applyBorder="1" applyAlignment="1">
      <alignment horizontal="center"/>
    </xf>
    <xf numFmtId="164" fontId="3" fillId="0" borderId="22" xfId="1" applyNumberFormat="1" applyFont="1" applyFill="1" applyBorder="1" applyAlignment="1">
      <alignment horizontal="center"/>
    </xf>
    <xf numFmtId="1" fontId="2" fillId="6" borderId="13" xfId="0" applyNumberFormat="1" applyFont="1" applyFill="1" applyBorder="1" applyAlignment="1">
      <alignment horizontal="center"/>
    </xf>
    <xf numFmtId="0" fontId="3" fillId="3" borderId="0" xfId="0" applyFont="1" applyFill="1"/>
  </cellXfs>
  <cellStyles count="2">
    <cellStyle name="Normal" xfId="0" builtinId="0"/>
    <cellStyle name="Normal_Sheet3" xfId="1"/>
  </cellStyles>
  <dxfs count="8">
    <dxf>
      <font>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tabSelected="1" zoomScaleNormal="100" workbookViewId="0">
      <selection activeCell="L11" sqref="L11"/>
    </sheetView>
  </sheetViews>
  <sheetFormatPr defaultRowHeight="12.75" x14ac:dyDescent="0.2"/>
  <cols>
    <col min="1" max="1" width="9.140625" style="4"/>
    <col min="2" max="2" width="19.140625" customWidth="1"/>
    <col min="3" max="3" width="6.42578125" customWidth="1"/>
    <col min="4" max="4" width="6.7109375" customWidth="1"/>
    <col min="5" max="5" width="9.5703125" customWidth="1"/>
    <col min="6" max="6" width="6.7109375" customWidth="1"/>
    <col min="7" max="7" width="6.5703125" bestFit="1" customWidth="1"/>
    <col min="8" max="8" width="7.42578125" style="18" customWidth="1"/>
    <col min="9" max="9" width="2.140625" customWidth="1"/>
    <col min="10" max="10" width="0.140625" customWidth="1"/>
    <col min="11" max="11" width="7.85546875" style="4" customWidth="1"/>
    <col min="12" max="12" width="18" bestFit="1" customWidth="1"/>
    <col min="13" max="13" width="8.85546875" customWidth="1"/>
    <col min="14" max="14" width="8.28515625" customWidth="1"/>
    <col min="15" max="15" width="5.42578125" customWidth="1"/>
    <col min="16" max="16" width="8.42578125" bestFit="1" customWidth="1"/>
    <col min="17" max="17" width="4.140625" customWidth="1"/>
  </cols>
  <sheetData>
    <row r="1" spans="1:15" ht="23.25" x14ac:dyDescent="0.35">
      <c r="A1" s="43" t="s">
        <v>16</v>
      </c>
      <c r="B1" s="44"/>
      <c r="C1" s="44"/>
      <c r="D1" s="44"/>
      <c r="E1" s="44"/>
      <c r="F1" s="44"/>
      <c r="G1" s="44"/>
      <c r="H1" s="44"/>
      <c r="I1" s="44"/>
      <c r="J1" s="44"/>
      <c r="K1" s="44"/>
      <c r="L1" s="44"/>
      <c r="M1" s="44"/>
      <c r="N1" s="44"/>
      <c r="O1" s="44"/>
    </row>
    <row r="3" spans="1:15" ht="13.5" thickBot="1" x14ac:dyDescent="0.25">
      <c r="A3" s="20" t="s">
        <v>55</v>
      </c>
      <c r="B3" s="45"/>
      <c r="C3" s="9"/>
      <c r="D3" s="46"/>
      <c r="E3" s="46"/>
      <c r="F3" s="46"/>
      <c r="G3" s="46"/>
      <c r="H3" s="47"/>
      <c r="I3" s="9"/>
    </row>
    <row r="4" spans="1:15" ht="14.25" thickTop="1" thickBot="1" x14ac:dyDescent="0.25">
      <c r="A4" s="12" t="s">
        <v>1</v>
      </c>
      <c r="B4" s="48" t="s">
        <v>0</v>
      </c>
      <c r="C4" s="49" t="s">
        <v>56</v>
      </c>
      <c r="D4" s="50" t="s">
        <v>57</v>
      </c>
      <c r="E4" s="51" t="s">
        <v>58</v>
      </c>
      <c r="F4" s="51" t="s">
        <v>4</v>
      </c>
      <c r="G4" s="52" t="s">
        <v>3</v>
      </c>
      <c r="H4" s="53" t="s">
        <v>2</v>
      </c>
      <c r="I4" s="9"/>
    </row>
    <row r="5" spans="1:15" ht="13.5" thickTop="1" x14ac:dyDescent="0.2">
      <c r="A5" s="5">
        <v>130143</v>
      </c>
      <c r="B5" s="54" t="s">
        <v>33</v>
      </c>
      <c r="C5" s="55">
        <f t="shared" ref="C5" si="0">IF(H5&lt;50,5,IF(H5&lt;60,6,IF(H5&lt;70,7,IF(H5&lt;80,8,IF(H5&lt;90,9,10)))))</f>
        <v>7</v>
      </c>
      <c r="D5" s="56">
        <v>12.4</v>
      </c>
      <c r="E5" s="56">
        <v>9.5</v>
      </c>
      <c r="F5" s="56">
        <v>10.4</v>
      </c>
      <c r="G5" s="56">
        <v>27</v>
      </c>
      <c r="H5" s="57">
        <f t="shared" ref="H5" si="1">ROUNDUP(SUM(D5:G5),0)</f>
        <v>60</v>
      </c>
      <c r="I5" s="58"/>
    </row>
    <row r="8" spans="1:15" ht="13.5" thickBot="1" x14ac:dyDescent="0.25">
      <c r="A8" s="20" t="s">
        <v>5</v>
      </c>
      <c r="B8" s="10"/>
      <c r="C8" s="9"/>
      <c r="D8" s="11"/>
      <c r="E8" s="9"/>
      <c r="F8" s="9"/>
      <c r="G8" s="1"/>
    </row>
    <row r="9" spans="1:15" ht="14.25" thickTop="1" thickBot="1" x14ac:dyDescent="0.25">
      <c r="A9" s="12" t="s">
        <v>1</v>
      </c>
      <c r="B9" s="13" t="s">
        <v>0</v>
      </c>
      <c r="C9" s="14" t="s">
        <v>12</v>
      </c>
      <c r="D9" s="15" t="s">
        <v>4</v>
      </c>
      <c r="E9" s="16" t="s">
        <v>3</v>
      </c>
      <c r="F9" s="17" t="s">
        <v>2</v>
      </c>
      <c r="G9" s="1"/>
    </row>
    <row r="10" spans="1:15" ht="13.5" thickTop="1" x14ac:dyDescent="0.2">
      <c r="A10" s="35" t="s">
        <v>13</v>
      </c>
      <c r="B10" s="5" t="s">
        <v>35</v>
      </c>
      <c r="C10" s="2">
        <f t="shared" ref="C10:C27" si="2">IF(F10&lt;36,5,IF(F10&lt;43,6,IF(F10&lt;50,7,IF(F10&lt;57,8,IF(F10&lt;64,9,10)))))</f>
        <v>5</v>
      </c>
      <c r="D10" s="8">
        <v>10.98</v>
      </c>
      <c r="E10" s="39">
        <v>10</v>
      </c>
      <c r="F10" s="19">
        <f>ROUNDUP(SUM(D10:E10),0)</f>
        <v>21</v>
      </c>
      <c r="G10" s="3"/>
    </row>
    <row r="11" spans="1:15" x14ac:dyDescent="0.2">
      <c r="A11" s="35" t="s">
        <v>36</v>
      </c>
      <c r="B11" s="5" t="s">
        <v>37</v>
      </c>
      <c r="C11" s="2">
        <f t="shared" si="2"/>
        <v>5</v>
      </c>
      <c r="D11" s="8">
        <v>13.725</v>
      </c>
      <c r="E11" s="39"/>
      <c r="F11" s="19">
        <f t="shared" ref="F11:F27" si="3">ROUNDUP(SUM(D11:E11),0)</f>
        <v>14</v>
      </c>
      <c r="G11" s="3"/>
    </row>
    <row r="12" spans="1:15" x14ac:dyDescent="0.2">
      <c r="A12" s="35" t="s">
        <v>38</v>
      </c>
      <c r="B12" s="5" t="s">
        <v>39</v>
      </c>
      <c r="C12" s="2">
        <f t="shared" si="2"/>
        <v>5</v>
      </c>
      <c r="D12" s="8">
        <v>10.065</v>
      </c>
      <c r="E12" s="39">
        <v>14</v>
      </c>
      <c r="F12" s="19">
        <f t="shared" si="3"/>
        <v>25</v>
      </c>
      <c r="G12" s="3"/>
    </row>
    <row r="13" spans="1:15" x14ac:dyDescent="0.2">
      <c r="A13" s="35" t="s">
        <v>14</v>
      </c>
      <c r="B13" s="5" t="s">
        <v>15</v>
      </c>
      <c r="C13" s="2">
        <f t="shared" si="2"/>
        <v>5</v>
      </c>
      <c r="D13" s="8">
        <v>10.065</v>
      </c>
      <c r="E13" s="39">
        <v>10</v>
      </c>
      <c r="F13" s="19">
        <f t="shared" si="3"/>
        <v>21</v>
      </c>
      <c r="G13" s="3"/>
    </row>
    <row r="14" spans="1:15" x14ac:dyDescent="0.2">
      <c r="A14" s="35" t="s">
        <v>40</v>
      </c>
      <c r="B14" s="5" t="s">
        <v>41</v>
      </c>
      <c r="C14" s="2">
        <f t="shared" si="2"/>
        <v>7</v>
      </c>
      <c r="D14" s="8">
        <v>11.895</v>
      </c>
      <c r="E14" s="39">
        <v>31</v>
      </c>
      <c r="F14" s="19">
        <f t="shared" si="3"/>
        <v>43</v>
      </c>
      <c r="G14" s="3"/>
    </row>
    <row r="15" spans="1:15" x14ac:dyDescent="0.2">
      <c r="A15" s="35" t="s">
        <v>42</v>
      </c>
      <c r="B15" s="5" t="s">
        <v>43</v>
      </c>
      <c r="C15" s="2">
        <f t="shared" si="2"/>
        <v>7</v>
      </c>
      <c r="D15" s="8">
        <v>13.725</v>
      </c>
      <c r="E15" s="39">
        <v>32</v>
      </c>
      <c r="F15" s="19">
        <f t="shared" si="3"/>
        <v>46</v>
      </c>
      <c r="G15" s="3"/>
    </row>
    <row r="16" spans="1:15" x14ac:dyDescent="0.2">
      <c r="A16" s="35" t="s">
        <v>44</v>
      </c>
      <c r="B16" s="5" t="s">
        <v>45</v>
      </c>
      <c r="C16" s="2">
        <f t="shared" si="2"/>
        <v>7</v>
      </c>
      <c r="D16" s="8">
        <v>15.555</v>
      </c>
      <c r="E16" s="39">
        <v>27</v>
      </c>
      <c r="F16" s="19">
        <f t="shared" si="3"/>
        <v>43</v>
      </c>
      <c r="G16" s="3"/>
    </row>
    <row r="17" spans="1:7" x14ac:dyDescent="0.2">
      <c r="A17" s="35" t="s">
        <v>46</v>
      </c>
      <c r="B17" s="5" t="s">
        <v>47</v>
      </c>
      <c r="C17" s="2">
        <f t="shared" si="2"/>
        <v>6</v>
      </c>
      <c r="D17" s="8">
        <v>12.2</v>
      </c>
      <c r="E17" s="39">
        <v>26</v>
      </c>
      <c r="F17" s="19">
        <f t="shared" si="3"/>
        <v>39</v>
      </c>
      <c r="G17" s="3"/>
    </row>
    <row r="18" spans="1:7" x14ac:dyDescent="0.2">
      <c r="A18" s="35" t="s">
        <v>48</v>
      </c>
      <c r="B18" s="5" t="s">
        <v>49</v>
      </c>
      <c r="C18" s="2">
        <f t="shared" si="2"/>
        <v>6</v>
      </c>
      <c r="D18" s="8">
        <v>16.164999999999999</v>
      </c>
      <c r="E18" s="39">
        <v>22</v>
      </c>
      <c r="F18" s="19">
        <f t="shared" si="3"/>
        <v>39</v>
      </c>
      <c r="G18" s="3"/>
    </row>
    <row r="19" spans="1:7" x14ac:dyDescent="0.2">
      <c r="A19" s="35" t="s">
        <v>50</v>
      </c>
      <c r="B19" s="5" t="s">
        <v>51</v>
      </c>
      <c r="C19" s="2">
        <f t="shared" si="2"/>
        <v>5</v>
      </c>
      <c r="D19" s="8">
        <v>11.285</v>
      </c>
      <c r="E19" s="39">
        <v>16</v>
      </c>
      <c r="F19" s="19">
        <f t="shared" si="3"/>
        <v>28</v>
      </c>
      <c r="G19" s="3"/>
    </row>
    <row r="20" spans="1:7" x14ac:dyDescent="0.2">
      <c r="A20" s="35" t="s">
        <v>52</v>
      </c>
      <c r="B20" s="5" t="s">
        <v>53</v>
      </c>
      <c r="C20" s="2">
        <f t="shared" si="2"/>
        <v>5</v>
      </c>
      <c r="D20" s="8">
        <v>14.945</v>
      </c>
      <c r="E20" s="39">
        <v>19</v>
      </c>
      <c r="F20" s="19">
        <f t="shared" si="3"/>
        <v>34</v>
      </c>
      <c r="G20" s="3"/>
    </row>
    <row r="21" spans="1:7" x14ac:dyDescent="0.2">
      <c r="A21" s="35">
        <v>100039</v>
      </c>
      <c r="B21" s="5" t="s">
        <v>17</v>
      </c>
      <c r="C21" s="2">
        <f t="shared" si="2"/>
        <v>5</v>
      </c>
      <c r="D21" s="8">
        <v>11.895</v>
      </c>
      <c r="E21" s="39">
        <v>20</v>
      </c>
      <c r="F21" s="19">
        <f t="shared" si="3"/>
        <v>32</v>
      </c>
      <c r="G21" s="3"/>
    </row>
    <row r="22" spans="1:7" x14ac:dyDescent="0.2">
      <c r="A22" s="35">
        <v>100553</v>
      </c>
      <c r="B22" s="5" t="s">
        <v>18</v>
      </c>
      <c r="C22" s="2">
        <f t="shared" si="2"/>
        <v>5</v>
      </c>
      <c r="D22" s="8">
        <v>12.2</v>
      </c>
      <c r="E22" s="39">
        <v>20</v>
      </c>
      <c r="F22" s="19">
        <f t="shared" si="3"/>
        <v>33</v>
      </c>
      <c r="G22" s="3"/>
    </row>
    <row r="23" spans="1:7" x14ac:dyDescent="0.2">
      <c r="A23" s="35">
        <v>100750</v>
      </c>
      <c r="B23" s="5" t="s">
        <v>19</v>
      </c>
      <c r="C23" s="2">
        <f t="shared" si="2"/>
        <v>6</v>
      </c>
      <c r="D23" s="8">
        <v>10.065</v>
      </c>
      <c r="E23" s="39">
        <v>29</v>
      </c>
      <c r="F23" s="19">
        <f t="shared" si="3"/>
        <v>40</v>
      </c>
      <c r="G23" s="3"/>
    </row>
    <row r="24" spans="1:7" x14ac:dyDescent="0.2">
      <c r="A24" s="35">
        <v>100766</v>
      </c>
      <c r="B24" s="5" t="s">
        <v>20</v>
      </c>
      <c r="C24" s="2">
        <f t="shared" si="2"/>
        <v>6</v>
      </c>
      <c r="D24" s="8">
        <v>14.64</v>
      </c>
      <c r="E24" s="39">
        <v>21</v>
      </c>
      <c r="F24" s="19">
        <f t="shared" si="3"/>
        <v>36</v>
      </c>
      <c r="G24" s="3"/>
    </row>
    <row r="25" spans="1:7" x14ac:dyDescent="0.2">
      <c r="A25" s="35">
        <v>100952</v>
      </c>
      <c r="B25" s="5" t="s">
        <v>21</v>
      </c>
      <c r="C25" s="2">
        <f t="shared" si="2"/>
        <v>6</v>
      </c>
      <c r="D25" s="8">
        <v>13.725</v>
      </c>
      <c r="E25" s="39">
        <v>24</v>
      </c>
      <c r="F25" s="19">
        <f t="shared" si="3"/>
        <v>38</v>
      </c>
      <c r="G25" s="3"/>
    </row>
    <row r="26" spans="1:7" x14ac:dyDescent="0.2">
      <c r="A26" s="35">
        <v>110063</v>
      </c>
      <c r="B26" s="5" t="s">
        <v>22</v>
      </c>
      <c r="C26" s="2">
        <f t="shared" si="2"/>
        <v>6</v>
      </c>
      <c r="D26" s="8">
        <v>11.285</v>
      </c>
      <c r="E26" s="39">
        <v>26</v>
      </c>
      <c r="F26" s="19">
        <f t="shared" si="3"/>
        <v>38</v>
      </c>
      <c r="G26" s="3"/>
    </row>
    <row r="27" spans="1:7" x14ac:dyDescent="0.2">
      <c r="A27" s="35">
        <v>110180</v>
      </c>
      <c r="B27" s="5" t="s">
        <v>23</v>
      </c>
      <c r="C27" s="2">
        <f t="shared" si="2"/>
        <v>5</v>
      </c>
      <c r="D27" s="8">
        <v>12.2</v>
      </c>
      <c r="E27" s="39">
        <v>20</v>
      </c>
      <c r="F27" s="19">
        <f t="shared" si="3"/>
        <v>33</v>
      </c>
      <c r="G27" s="3"/>
    </row>
    <row r="28" spans="1:7" x14ac:dyDescent="0.2">
      <c r="A28" s="35">
        <v>110182</v>
      </c>
      <c r="B28" s="5" t="s">
        <v>24</v>
      </c>
      <c r="C28" s="2">
        <f t="shared" ref="C28:C37" si="4">IF(F28&lt;36,5,IF(F28&lt;43,6,IF(F28&lt;50,7,IF(F28&lt;57,8,IF(F28&lt;64,9,10)))))</f>
        <v>5</v>
      </c>
      <c r="D28" s="8">
        <v>11.895</v>
      </c>
      <c r="E28" s="39">
        <v>16</v>
      </c>
      <c r="F28" s="19">
        <f t="shared" ref="F28:F37" si="5">ROUNDUP(SUM(D28:E28),0)</f>
        <v>28</v>
      </c>
      <c r="G28" s="3"/>
    </row>
    <row r="29" spans="1:7" x14ac:dyDescent="0.2">
      <c r="A29" s="35">
        <v>110333</v>
      </c>
      <c r="B29" s="5" t="s">
        <v>25</v>
      </c>
      <c r="C29" s="2">
        <f t="shared" si="4"/>
        <v>5</v>
      </c>
      <c r="D29" s="33">
        <v>14.64</v>
      </c>
      <c r="E29" s="37">
        <v>12</v>
      </c>
      <c r="F29" s="19">
        <f t="shared" si="5"/>
        <v>27</v>
      </c>
      <c r="G29" s="3"/>
    </row>
    <row r="30" spans="1:7" x14ac:dyDescent="0.2">
      <c r="A30" s="35" t="s">
        <v>54</v>
      </c>
      <c r="B30" s="5" t="s">
        <v>26</v>
      </c>
      <c r="C30" s="2">
        <f t="shared" si="4"/>
        <v>8</v>
      </c>
      <c r="D30" s="7">
        <v>12.504999999999999</v>
      </c>
      <c r="E30" s="36">
        <v>37</v>
      </c>
      <c r="F30" s="19">
        <f t="shared" si="5"/>
        <v>50</v>
      </c>
      <c r="G30" s="3"/>
    </row>
    <row r="31" spans="1:7" x14ac:dyDescent="0.2">
      <c r="A31" s="35">
        <v>111004</v>
      </c>
      <c r="B31" s="5" t="s">
        <v>27</v>
      </c>
      <c r="C31" s="2">
        <f t="shared" si="4"/>
        <v>6</v>
      </c>
      <c r="D31" s="7">
        <v>10.674999999999999</v>
      </c>
      <c r="E31" s="36">
        <v>27</v>
      </c>
      <c r="F31" s="19">
        <f t="shared" si="5"/>
        <v>38</v>
      </c>
      <c r="G31" s="3"/>
    </row>
    <row r="32" spans="1:7" x14ac:dyDescent="0.2">
      <c r="A32" s="35">
        <v>111005</v>
      </c>
      <c r="B32" s="5" t="s">
        <v>28</v>
      </c>
      <c r="C32" s="2">
        <f t="shared" si="4"/>
        <v>5</v>
      </c>
      <c r="D32" s="33">
        <v>15.25</v>
      </c>
      <c r="E32" s="37">
        <v>14</v>
      </c>
      <c r="F32" s="19">
        <f t="shared" si="5"/>
        <v>30</v>
      </c>
      <c r="G32" s="3"/>
    </row>
    <row r="33" spans="1:7" x14ac:dyDescent="0.2">
      <c r="A33" s="35">
        <v>111096</v>
      </c>
      <c r="B33" s="5" t="s">
        <v>29</v>
      </c>
      <c r="C33" s="2">
        <f t="shared" si="4"/>
        <v>5</v>
      </c>
      <c r="D33" s="33">
        <v>10.37</v>
      </c>
      <c r="E33" s="38">
        <v>10</v>
      </c>
      <c r="F33" s="19">
        <f t="shared" si="5"/>
        <v>21</v>
      </c>
      <c r="G33" s="3"/>
    </row>
    <row r="34" spans="1:7" x14ac:dyDescent="0.2">
      <c r="A34" s="35">
        <v>111133</v>
      </c>
      <c r="B34" s="5" t="s">
        <v>30</v>
      </c>
      <c r="C34" s="2">
        <f t="shared" si="4"/>
        <v>6</v>
      </c>
      <c r="D34" s="7">
        <v>16.47</v>
      </c>
      <c r="E34" s="36">
        <v>19</v>
      </c>
      <c r="F34" s="19">
        <f t="shared" si="5"/>
        <v>36</v>
      </c>
      <c r="G34" s="3"/>
    </row>
    <row r="35" spans="1:7" x14ac:dyDescent="0.2">
      <c r="A35" s="35">
        <v>111171</v>
      </c>
      <c r="B35" s="5" t="s">
        <v>31</v>
      </c>
      <c r="C35" s="2">
        <f t="shared" si="4"/>
        <v>5</v>
      </c>
      <c r="D35" s="34">
        <v>14.64</v>
      </c>
      <c r="E35" s="40">
        <v>18</v>
      </c>
      <c r="F35" s="19">
        <f t="shared" si="5"/>
        <v>33</v>
      </c>
      <c r="G35" s="3"/>
    </row>
    <row r="36" spans="1:7" x14ac:dyDescent="0.2">
      <c r="A36" s="35">
        <v>121176</v>
      </c>
      <c r="B36" s="5" t="s">
        <v>32</v>
      </c>
      <c r="C36" s="2">
        <f t="shared" si="4"/>
        <v>6</v>
      </c>
      <c r="D36" s="6">
        <v>15.86</v>
      </c>
      <c r="E36" s="41">
        <v>23</v>
      </c>
      <c r="F36" s="19">
        <f t="shared" si="5"/>
        <v>39</v>
      </c>
      <c r="G36" s="3"/>
    </row>
    <row r="37" spans="1:7" x14ac:dyDescent="0.2">
      <c r="A37" s="35">
        <v>130555</v>
      </c>
      <c r="B37" s="5" t="s">
        <v>34</v>
      </c>
      <c r="C37" s="2">
        <f t="shared" si="4"/>
        <v>6</v>
      </c>
      <c r="D37" s="32">
        <v>10.37</v>
      </c>
      <c r="E37" s="42">
        <v>25</v>
      </c>
      <c r="F37" s="19">
        <f t="shared" si="5"/>
        <v>36</v>
      </c>
      <c r="G37" s="3"/>
    </row>
  </sheetData>
  <sortState ref="A14:F51">
    <sortCondition ref="A14"/>
  </sortState>
  <mergeCells count="1">
    <mergeCell ref="A1:O1"/>
  </mergeCells>
  <phoneticPr fontId="1" type="noConversion"/>
  <conditionalFormatting sqref="C10:C37">
    <cfRule type="expression" priority="22" stopIfTrue="1">
      <formula>$F10=34</formula>
    </cfRule>
  </conditionalFormatting>
  <conditionalFormatting sqref="C10:C37">
    <cfRule type="expression" dxfId="6" priority="15" stopIfTrue="1">
      <formula>$F10=63</formula>
    </cfRule>
    <cfRule type="expression" dxfId="5" priority="16" stopIfTrue="1">
      <formula>$F10=56</formula>
    </cfRule>
    <cfRule type="expression" dxfId="4" priority="17" stopIfTrue="1">
      <formula>$F10=49</formula>
    </cfRule>
    <cfRule type="expression" dxfId="3" priority="18" stopIfTrue="1">
      <formula>$F10=42</formula>
    </cfRule>
    <cfRule type="expression" dxfId="2" priority="19" stopIfTrue="1">
      <formula>$F10=35</formula>
    </cfRule>
  </conditionalFormatting>
  <conditionalFormatting sqref="C93:C146 C10:C89">
    <cfRule type="cellIs" dxfId="1" priority="14" stopIfTrue="1" operator="equal">
      <formula>10</formula>
    </cfRule>
  </conditionalFormatting>
  <conditionalFormatting sqref="C5">
    <cfRule type="expression" dxfId="0" priority="1" stopIfTrue="1">
      <formula>$C5*10-$H5&lt;2</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10"/>
  <sheetViews>
    <sheetView showGridLines="0" workbookViewId="0">
      <selection activeCell="B4" sqref="B4"/>
    </sheetView>
  </sheetViews>
  <sheetFormatPr defaultRowHeight="12.75" x14ac:dyDescent="0.2"/>
  <cols>
    <col min="1" max="1" width="0.85546875" customWidth="1"/>
    <col min="2" max="2" width="45.140625" customWidth="1"/>
    <col min="3" max="3" width="1.140625" customWidth="1"/>
    <col min="4" max="4" width="3.85546875" customWidth="1"/>
    <col min="5" max="5" width="11.140625" customWidth="1"/>
  </cols>
  <sheetData>
    <row r="1" spans="2:5" ht="25.5" x14ac:dyDescent="0.2">
      <c r="B1" s="21" t="s">
        <v>6</v>
      </c>
      <c r="C1" s="22"/>
      <c r="D1" s="27"/>
      <c r="E1" s="27"/>
    </row>
    <row r="2" spans="2:5" x14ac:dyDescent="0.2">
      <c r="B2" s="21" t="s">
        <v>7</v>
      </c>
      <c r="C2" s="22"/>
      <c r="D2" s="27"/>
      <c r="E2" s="27"/>
    </row>
    <row r="3" spans="2:5" x14ac:dyDescent="0.2">
      <c r="B3" s="23"/>
      <c r="C3" s="23"/>
      <c r="D3" s="28"/>
      <c r="E3" s="28"/>
    </row>
    <row r="4" spans="2:5" ht="51" x14ac:dyDescent="0.2">
      <c r="B4" s="24" t="s">
        <v>8</v>
      </c>
      <c r="C4" s="23"/>
      <c r="D4" s="28"/>
      <c r="E4" s="28"/>
    </row>
    <row r="5" spans="2:5" x14ac:dyDescent="0.2">
      <c r="B5" s="23"/>
      <c r="C5" s="23"/>
      <c r="D5" s="28"/>
      <c r="E5" s="28"/>
    </row>
    <row r="6" spans="2:5" ht="38.25" x14ac:dyDescent="0.2">
      <c r="B6" s="21" t="s">
        <v>9</v>
      </c>
      <c r="C6" s="22"/>
      <c r="D6" s="27"/>
      <c r="E6" s="29" t="s">
        <v>10</v>
      </c>
    </row>
    <row r="7" spans="2:5" ht="13.5" thickBot="1" x14ac:dyDescent="0.25">
      <c r="B7" s="23"/>
      <c r="C7" s="23"/>
      <c r="D7" s="28"/>
      <c r="E7" s="28"/>
    </row>
    <row r="8" spans="2:5" ht="51.75" thickBot="1" x14ac:dyDescent="0.25">
      <c r="B8" s="25" t="s">
        <v>11</v>
      </c>
      <c r="C8" s="26"/>
      <c r="D8" s="30"/>
      <c r="E8" s="31">
        <v>2</v>
      </c>
    </row>
    <row r="9" spans="2:5" x14ac:dyDescent="0.2">
      <c r="B9" s="23"/>
      <c r="C9" s="23"/>
      <c r="D9" s="28"/>
      <c r="E9" s="28"/>
    </row>
    <row r="10" spans="2:5" x14ac:dyDescent="0.2">
      <c r="B10" s="23"/>
      <c r="C10" s="23"/>
      <c r="D10" s="28"/>
      <c r="E10" s="28"/>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ME_okt15-fin</vt:lpstr>
      <vt:lpstr>Compatibility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JELENA</cp:lastModifiedBy>
  <cp:lastPrinted>2010-06-18T06:57:16Z</cp:lastPrinted>
  <dcterms:created xsi:type="dcterms:W3CDTF">2009-06-16T13:08:24Z</dcterms:created>
  <dcterms:modified xsi:type="dcterms:W3CDTF">2016-05-22T20:06:21Z</dcterms:modified>
</cp:coreProperties>
</file>