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0490" windowHeight="7155"/>
  </bookViews>
  <sheets>
    <sheet name="ME_okt15-fin" sheetId="9" r:id="rId1"/>
    <sheet name="Compatibility Report" sheetId="10" r:id="rId2"/>
  </sheets>
  <definedNames>
    <definedName name="_xlnm._FilterDatabase" localSheetId="0" hidden="1">'ME_okt15-fin'!#REF!</definedName>
    <definedName name="RASPORED">#REF!</definedName>
  </definedNames>
  <calcPr calcId="125725"/>
</workbook>
</file>

<file path=xl/calcChain.xml><?xml version="1.0" encoding="utf-8"?>
<calcChain xmlns="http://schemas.openxmlformats.org/spreadsheetml/2006/main">
  <c r="F207" i="9"/>
  <c r="C207" s="1"/>
  <c r="F208"/>
  <c r="C208" s="1"/>
  <c r="F209"/>
  <c r="C209" s="1"/>
  <c r="F210"/>
  <c r="C210" s="1"/>
  <c r="F211"/>
  <c r="C211" s="1"/>
  <c r="F212"/>
  <c r="C212" s="1"/>
  <c r="F213"/>
  <c r="C213" s="1"/>
  <c r="H16" l="1"/>
  <c r="C16" s="1"/>
  <c r="H13"/>
  <c r="C13" s="1"/>
  <c r="H21" l="1"/>
  <c r="C21" s="1"/>
  <c r="H24"/>
  <c r="C24" s="1"/>
  <c r="H20"/>
  <c r="C20" s="1"/>
  <c r="H6" l="1"/>
  <c r="C6" s="1"/>
  <c r="H7"/>
  <c r="C7" s="1"/>
  <c r="H8"/>
  <c r="C8" s="1"/>
  <c r="H9"/>
  <c r="C9" s="1"/>
  <c r="H10"/>
  <c r="C10" s="1"/>
  <c r="H11"/>
  <c r="C11" s="1"/>
  <c r="H12"/>
  <c r="C12" s="1"/>
  <c r="H14"/>
  <c r="C14" s="1"/>
  <c r="H15"/>
  <c r="C15" s="1"/>
  <c r="H17"/>
  <c r="C17" s="1"/>
  <c r="H18"/>
  <c r="C18" s="1"/>
  <c r="H19"/>
  <c r="C19" s="1"/>
  <c r="H22"/>
  <c r="C22" s="1"/>
  <c r="H23"/>
  <c r="C23" s="1"/>
  <c r="H25"/>
  <c r="C25" s="1"/>
  <c r="H26"/>
  <c r="C26" s="1"/>
  <c r="H27"/>
  <c r="C27" s="1"/>
  <c r="H28"/>
  <c r="C28" s="1"/>
  <c r="H29"/>
  <c r="C29" s="1"/>
  <c r="H30"/>
  <c r="C30" s="1"/>
  <c r="H31"/>
  <c r="C31" s="1"/>
  <c r="H32"/>
  <c r="C32" s="1"/>
  <c r="H33"/>
  <c r="C33" s="1"/>
  <c r="H34"/>
  <c r="C34" s="1"/>
  <c r="H35"/>
  <c r="C35" s="1"/>
  <c r="H36"/>
  <c r="C36" s="1"/>
  <c r="H37"/>
  <c r="C37" s="1"/>
  <c r="H38"/>
  <c r="C38" s="1"/>
  <c r="H39"/>
  <c r="C39" s="1"/>
  <c r="H40"/>
  <c r="C40" s="1"/>
  <c r="H41"/>
  <c r="C41" s="1"/>
  <c r="H42"/>
  <c r="C42" s="1"/>
  <c r="H43"/>
  <c r="C43" s="1"/>
  <c r="H44"/>
  <c r="C44" s="1"/>
  <c r="H45"/>
  <c r="C45" s="1"/>
  <c r="H46"/>
  <c r="C46" s="1"/>
  <c r="H47"/>
  <c r="C47" s="1"/>
  <c r="H48"/>
  <c r="C48" s="1"/>
  <c r="H49"/>
  <c r="C49" s="1"/>
  <c r="H50"/>
  <c r="C50" s="1"/>
  <c r="H51"/>
  <c r="C51" s="1"/>
  <c r="H52"/>
  <c r="C52" s="1"/>
  <c r="H53"/>
  <c r="C53" s="1"/>
  <c r="H54"/>
  <c r="C54" s="1"/>
  <c r="H55"/>
  <c r="C55" s="1"/>
  <c r="H56"/>
  <c r="C56" s="1"/>
  <c r="H57"/>
  <c r="C57" s="1"/>
  <c r="H58"/>
  <c r="C58" s="1"/>
  <c r="H59"/>
  <c r="C59" s="1"/>
  <c r="H60"/>
  <c r="C60" s="1"/>
  <c r="H61"/>
  <c r="C61" s="1"/>
  <c r="H62"/>
  <c r="C62" s="1"/>
  <c r="H63"/>
  <c r="C63" s="1"/>
  <c r="H64"/>
  <c r="C64" s="1"/>
  <c r="H65"/>
  <c r="C65" s="1"/>
  <c r="H66"/>
  <c r="C66" s="1"/>
  <c r="H67"/>
  <c r="C67" s="1"/>
  <c r="H68"/>
  <c r="C68" s="1"/>
  <c r="H69"/>
  <c r="C69" s="1"/>
  <c r="H70"/>
  <c r="C70" s="1"/>
  <c r="H71"/>
  <c r="C71" s="1"/>
  <c r="H72"/>
  <c r="C72" s="1"/>
  <c r="H73"/>
  <c r="C73" s="1"/>
  <c r="H74"/>
  <c r="C74" s="1"/>
  <c r="H75"/>
  <c r="C75" s="1"/>
  <c r="H76"/>
  <c r="C76" s="1"/>
  <c r="H77"/>
  <c r="C77" s="1"/>
  <c r="H78"/>
  <c r="C78" s="1"/>
  <c r="H79"/>
  <c r="C79" s="1"/>
  <c r="H80"/>
  <c r="C80" s="1"/>
  <c r="H81"/>
  <c r="C81" s="1"/>
  <c r="H82"/>
  <c r="C82" s="1"/>
  <c r="H83"/>
  <c r="C83" s="1"/>
  <c r="H84"/>
  <c r="C84" s="1"/>
  <c r="H85"/>
  <c r="C85" s="1"/>
  <c r="H86"/>
  <c r="C86" s="1"/>
  <c r="H87"/>
  <c r="C87" s="1"/>
  <c r="H88"/>
  <c r="C88" s="1"/>
  <c r="H89"/>
  <c r="C89" s="1"/>
  <c r="H90"/>
  <c r="C90" s="1"/>
  <c r="H91"/>
  <c r="C91" s="1"/>
  <c r="H92"/>
  <c r="C92" s="1"/>
  <c r="H93"/>
  <c r="C93" s="1"/>
  <c r="H94"/>
  <c r="C94" s="1"/>
  <c r="H95"/>
  <c r="C95" s="1"/>
  <c r="H96"/>
  <c r="C96" s="1"/>
  <c r="H97"/>
  <c r="C97" s="1"/>
  <c r="H98"/>
  <c r="C98" s="1"/>
  <c r="H99"/>
  <c r="C99" s="1"/>
  <c r="H100"/>
  <c r="C100" s="1"/>
  <c r="H101"/>
  <c r="C101" s="1"/>
  <c r="H102"/>
  <c r="C102" s="1"/>
  <c r="H103"/>
  <c r="C103" s="1"/>
  <c r="H104"/>
  <c r="C104" s="1"/>
  <c r="H105"/>
  <c r="C105" s="1"/>
  <c r="H106"/>
  <c r="C106" s="1"/>
  <c r="H107"/>
  <c r="C107" s="1"/>
  <c r="H108"/>
  <c r="C108" s="1"/>
  <c r="H109"/>
  <c r="C109" s="1"/>
  <c r="H110"/>
  <c r="C110" s="1"/>
  <c r="H111"/>
  <c r="C111" s="1"/>
  <c r="H112"/>
  <c r="C112" s="1"/>
  <c r="H113"/>
  <c r="C113" s="1"/>
  <c r="H114"/>
  <c r="C114" s="1"/>
  <c r="H115"/>
  <c r="C115" s="1"/>
  <c r="H116"/>
  <c r="C116" s="1"/>
  <c r="H117"/>
  <c r="C117" s="1"/>
  <c r="H118"/>
  <c r="C118" s="1"/>
  <c r="H119"/>
  <c r="C119" s="1"/>
  <c r="H120"/>
  <c r="C120" s="1"/>
  <c r="H121"/>
  <c r="C121" s="1"/>
  <c r="H122"/>
  <c r="C122" s="1"/>
  <c r="H123"/>
  <c r="C123" s="1"/>
  <c r="H124"/>
  <c r="C124" s="1"/>
  <c r="H125"/>
  <c r="C125" s="1"/>
  <c r="H126"/>
  <c r="C126" s="1"/>
  <c r="H127"/>
  <c r="C127" s="1"/>
  <c r="H128"/>
  <c r="C128" s="1"/>
  <c r="H129"/>
  <c r="C129" s="1"/>
  <c r="H130"/>
  <c r="C130" s="1"/>
  <c r="H131"/>
  <c r="C131" s="1"/>
  <c r="H132"/>
  <c r="C132" s="1"/>
  <c r="H133"/>
  <c r="C133" s="1"/>
  <c r="H134"/>
  <c r="C134" s="1"/>
  <c r="F139"/>
  <c r="C139" s="1"/>
  <c r="F140"/>
  <c r="C140" s="1"/>
  <c r="F141"/>
  <c r="C141" s="1"/>
  <c r="F142"/>
  <c r="C142" s="1"/>
  <c r="F143"/>
  <c r="C143" s="1"/>
  <c r="F144"/>
  <c r="C144" s="1"/>
  <c r="F145"/>
  <c r="C145" s="1"/>
  <c r="F146"/>
  <c r="C146" s="1"/>
  <c r="F147"/>
  <c r="C147" s="1"/>
  <c r="F148"/>
  <c r="C148" s="1"/>
  <c r="F149"/>
  <c r="C149" s="1"/>
  <c r="F150"/>
  <c r="C150" s="1"/>
  <c r="F151"/>
  <c r="C151" s="1"/>
  <c r="F152"/>
  <c r="C152" s="1"/>
  <c r="F153"/>
  <c r="C153" s="1"/>
  <c r="F154"/>
  <c r="C154" s="1"/>
  <c r="F155"/>
  <c r="C155" s="1"/>
  <c r="F156"/>
  <c r="C156" s="1"/>
  <c r="F157"/>
  <c r="C157" s="1"/>
  <c r="F158"/>
  <c r="C158" s="1"/>
  <c r="F159"/>
  <c r="C159" s="1"/>
  <c r="F160"/>
  <c r="C160" s="1"/>
  <c r="F161"/>
  <c r="C161" s="1"/>
  <c r="F162"/>
  <c r="C162" s="1"/>
  <c r="F163"/>
  <c r="C163" s="1"/>
  <c r="F164"/>
  <c r="C164" s="1"/>
  <c r="F165"/>
  <c r="C165" s="1"/>
  <c r="F166"/>
  <c r="C166" s="1"/>
  <c r="F167"/>
  <c r="C167" s="1"/>
  <c r="F168"/>
  <c r="C168" s="1"/>
  <c r="F169"/>
  <c r="C169" s="1"/>
  <c r="F170"/>
  <c r="C170" s="1"/>
  <c r="F171"/>
  <c r="C171" s="1"/>
  <c r="F172"/>
  <c r="C172" s="1"/>
  <c r="F173"/>
  <c r="C173" s="1"/>
  <c r="F174"/>
  <c r="C174" s="1"/>
  <c r="F175"/>
  <c r="C175" s="1"/>
  <c r="F176"/>
  <c r="C176" s="1"/>
  <c r="F177"/>
  <c r="C177" s="1"/>
  <c r="F178"/>
  <c r="C178" s="1"/>
  <c r="F179"/>
  <c r="C179" s="1"/>
  <c r="F180"/>
  <c r="C180" s="1"/>
  <c r="F181"/>
  <c r="C181" s="1"/>
  <c r="F182"/>
  <c r="C182" s="1"/>
  <c r="F183"/>
  <c r="C183" s="1"/>
  <c r="F184"/>
  <c r="C184" s="1"/>
  <c r="F185"/>
  <c r="C185" s="1"/>
  <c r="F186"/>
  <c r="C186" s="1"/>
  <c r="F187"/>
  <c r="C187" s="1"/>
  <c r="F188"/>
  <c r="C188" s="1"/>
  <c r="F189"/>
  <c r="C189" s="1"/>
  <c r="F190"/>
  <c r="C190" s="1"/>
  <c r="F191"/>
  <c r="C191" s="1"/>
  <c r="F192"/>
  <c r="C192" s="1"/>
  <c r="F193"/>
  <c r="C193" s="1"/>
  <c r="F194"/>
  <c r="C194" s="1"/>
  <c r="F195"/>
  <c r="C195" s="1"/>
  <c r="F196"/>
  <c r="C196" s="1"/>
  <c r="F197"/>
  <c r="C197" s="1"/>
  <c r="F198"/>
  <c r="C198" s="1"/>
  <c r="F199"/>
  <c r="C199" s="1"/>
  <c r="F200"/>
  <c r="C200" s="1"/>
  <c r="F201"/>
  <c r="C201" s="1"/>
  <c r="F202"/>
  <c r="C202" s="1"/>
  <c r="F203"/>
  <c r="C203" s="1"/>
  <c r="F204"/>
  <c r="C204" s="1"/>
  <c r="F205"/>
  <c r="C205" s="1"/>
  <c r="F206"/>
  <c r="C206" s="1"/>
  <c r="F138"/>
  <c r="C138" s="1"/>
  <c r="M62" l="1"/>
  <c r="N62"/>
</calcChain>
</file>

<file path=xl/sharedStrings.xml><?xml version="1.0" encoding="utf-8"?>
<sst xmlns="http://schemas.openxmlformats.org/spreadsheetml/2006/main" count="247" uniqueCount="241">
  <si>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</si>
  <si>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</si>
  <si>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</si>
  <si>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</si>
  <si>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</si>
  <si>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</si>
  <si>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</si>
  <si>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</si>
  <si>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</si>
  <si>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</si>
  <si>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</si>
  <si>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</si>
  <si>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</si>
  <si>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</si>
  <si>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</si>
  <si>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</si>
  <si>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081572</t>
  </si>
  <si>
    <t>Ocena</t>
  </si>
  <si>
    <t>ukupna prolaznost</t>
  </si>
  <si>
    <t>031033</t>
  </si>
  <si>
    <t>091354</t>
  </si>
  <si>
    <t>090161</t>
  </si>
  <si>
    <t>OKTOBAR 2015 - DATUM POLAGANJA 23.09.2015.</t>
  </si>
  <si>
    <t xml:space="preserve"> Jelić Čedomir</t>
  </si>
  <si>
    <t xml:space="preserve"> Glišić Anđela</t>
  </si>
  <si>
    <t xml:space="preserve"> Stojadinović Marina</t>
  </si>
  <si>
    <t xml:space="preserve"> Radisavljević Aleksa</t>
  </si>
  <si>
    <t xml:space="preserve"> Carević Vladimir</t>
  </si>
  <si>
    <t xml:space="preserve"> Filipović Teodora</t>
  </si>
  <si>
    <t xml:space="preserve"> Marković Jovana</t>
  </si>
  <si>
    <t xml:space="preserve"> Matijašević Tanja</t>
  </si>
  <si>
    <t xml:space="preserve"> Milenković Jelena</t>
  </si>
  <si>
    <t xml:space="preserve"> Erić Jelena</t>
  </si>
  <si>
    <t xml:space="preserve"> Božić Vasiljka</t>
  </si>
  <si>
    <t xml:space="preserve"> Glišić Aleksandra</t>
  </si>
  <si>
    <t xml:space="preserve"> Mrkela Jovana</t>
  </si>
  <si>
    <t xml:space="preserve"> Baroš Marija</t>
  </si>
  <si>
    <t xml:space="preserve"> Šljukić Jovan</t>
  </si>
  <si>
    <t xml:space="preserve"> Ćatović Ena</t>
  </si>
  <si>
    <t xml:space="preserve"> Marić Marko</t>
  </si>
  <si>
    <t xml:space="preserve"> Dobrosavljević Aleksandra</t>
  </si>
  <si>
    <t xml:space="preserve"> Perić Nikola</t>
  </si>
  <si>
    <t xml:space="preserve"> Žilović Nevena</t>
  </si>
  <si>
    <t xml:space="preserve"> Živković Anja</t>
  </si>
  <si>
    <t xml:space="preserve"> Dmitrović Nenad</t>
  </si>
  <si>
    <t xml:space="preserve"> Suvalj Irena</t>
  </si>
  <si>
    <t xml:space="preserve"> Njegić Ana</t>
  </si>
  <si>
    <t xml:space="preserve"> Vasojević Ana</t>
  </si>
  <si>
    <t xml:space="preserve"> Šakotić Ana</t>
  </si>
  <si>
    <t xml:space="preserve"> Zarić Tijana</t>
  </si>
  <si>
    <t xml:space="preserve"> Medaković Ivana</t>
  </si>
  <si>
    <t xml:space="preserve"> Lazić Sava</t>
  </si>
  <si>
    <t xml:space="preserve"> Cvetković Marko</t>
  </si>
  <si>
    <t xml:space="preserve"> Ivanji Marija</t>
  </si>
  <si>
    <t xml:space="preserve"> Milenković Sanja</t>
  </si>
  <si>
    <t xml:space="preserve"> Radović Aleksandra</t>
  </si>
  <si>
    <t xml:space="preserve"> Grahovac Lazar</t>
  </si>
  <si>
    <t xml:space="preserve"> Krstić Srđan</t>
  </si>
  <si>
    <t xml:space="preserve"> Milić Jelena</t>
  </si>
  <si>
    <t>Arsić Kristina</t>
  </si>
  <si>
    <t xml:space="preserve"> Šumić Nataša</t>
  </si>
  <si>
    <t xml:space="preserve"> Jokić Jelena</t>
  </si>
  <si>
    <t xml:space="preserve"> Čučuković Tijana</t>
  </si>
  <si>
    <t xml:space="preserve"> Matić Nemanja</t>
  </si>
  <si>
    <t xml:space="preserve"> Stanić Uroš</t>
  </si>
  <si>
    <t xml:space="preserve"> Milojević Aleksa</t>
  </si>
  <si>
    <t xml:space="preserve"> Trtić Marijana</t>
  </si>
  <si>
    <t xml:space="preserve"> Jurleka Viktorija</t>
  </si>
  <si>
    <t xml:space="preserve"> Rajić Milica</t>
  </si>
  <si>
    <t xml:space="preserve"> Memić Katarina</t>
  </si>
  <si>
    <t xml:space="preserve"> Sekulić Aleksandra</t>
  </si>
  <si>
    <t xml:space="preserve"> Bašić Milica</t>
  </si>
  <si>
    <t xml:space="preserve"> Trenkić Strahinja</t>
  </si>
  <si>
    <t xml:space="preserve"> Sredojević Jovana</t>
  </si>
  <si>
    <t xml:space="preserve"> Pavlović Milica</t>
  </si>
  <si>
    <t xml:space="preserve"> Vojvodić Barbara</t>
  </si>
  <si>
    <t xml:space="preserve"> Gotovčević Andrijana</t>
  </si>
  <si>
    <t xml:space="preserve"> Nikolić Vladimir</t>
  </si>
  <si>
    <t xml:space="preserve"> Ristić Maja</t>
  </si>
  <si>
    <t xml:space="preserve"> Jokić Vanja</t>
  </si>
  <si>
    <t xml:space="preserve"> Labudović Milan</t>
  </si>
  <si>
    <t xml:space="preserve"> Krneta Mihajlo</t>
  </si>
  <si>
    <t xml:space="preserve"> Milić Dragana</t>
  </si>
  <si>
    <t xml:space="preserve"> Kostadinović Aleksandra</t>
  </si>
  <si>
    <t xml:space="preserve"> Gajić Marija</t>
  </si>
  <si>
    <t xml:space="preserve"> Alić Anja</t>
  </si>
  <si>
    <t xml:space="preserve"> Bjedov Miloš</t>
  </si>
  <si>
    <t xml:space="preserve"> Kovač Nevena</t>
  </si>
  <si>
    <t xml:space="preserve"> Stojčić Filip</t>
  </si>
  <si>
    <t xml:space="preserve"> Buvač Toma</t>
  </si>
  <si>
    <t xml:space="preserve"> Petrović Rada</t>
  </si>
  <si>
    <t xml:space="preserve"> Vuković Ana</t>
  </si>
  <si>
    <t xml:space="preserve"> Dramićanin Antonije</t>
  </si>
  <si>
    <t xml:space="preserve"> Lazarević Jelena</t>
  </si>
  <si>
    <t xml:space="preserve"> Borisavljević Sanja</t>
  </si>
  <si>
    <t xml:space="preserve"> Matović Stefan</t>
  </si>
  <si>
    <t xml:space="preserve"> Drobnjak Aleksandar</t>
  </si>
  <si>
    <t xml:space="preserve"> Karavlah Katarina</t>
  </si>
  <si>
    <t xml:space="preserve"> Kuzeljević Marija</t>
  </si>
  <si>
    <t xml:space="preserve"> Videnović Milica</t>
  </si>
  <si>
    <t xml:space="preserve"> Jošić Jovana</t>
  </si>
  <si>
    <t xml:space="preserve"> Radojičić Olgica</t>
  </si>
  <si>
    <t xml:space="preserve"> Nikolić Teodora</t>
  </si>
  <si>
    <t xml:space="preserve"> Pavlović Luka</t>
  </si>
  <si>
    <t xml:space="preserve"> Trajković Kristina</t>
  </si>
  <si>
    <t xml:space="preserve"> Jovičić Teodora</t>
  </si>
  <si>
    <t xml:space="preserve"> Miltenović Miloš</t>
  </si>
  <si>
    <t xml:space="preserve"> Simić Ilija</t>
  </si>
  <si>
    <t xml:space="preserve"> Živojinović Igor</t>
  </si>
  <si>
    <t xml:space="preserve"> Stojanović Violeta</t>
  </si>
  <si>
    <t xml:space="preserve"> Pavlović Emilija</t>
  </si>
  <si>
    <t xml:space="preserve"> Vukićević Branislav</t>
  </si>
  <si>
    <t xml:space="preserve"> Krunić Nikola</t>
  </si>
  <si>
    <t xml:space="preserve"> Lemberger Vladimir</t>
  </si>
  <si>
    <t xml:space="preserve"> Žarković Neven</t>
  </si>
  <si>
    <t xml:space="preserve"> Bijelić Vladimir</t>
  </si>
  <si>
    <t xml:space="preserve"> Radosavljević Slađana</t>
  </si>
  <si>
    <t xml:space="preserve"> Kostić Ana</t>
  </si>
  <si>
    <t xml:space="preserve"> Jakovljević Olivera</t>
  </si>
  <si>
    <t xml:space="preserve"> Šutić Tamara</t>
  </si>
  <si>
    <t xml:space="preserve"> Jeremić Jelena</t>
  </si>
  <si>
    <t xml:space="preserve"> Paunović Olivera</t>
  </si>
  <si>
    <t xml:space="preserve"> Carević Ognjen</t>
  </si>
  <si>
    <t xml:space="preserve"> čorđić Jovana</t>
  </si>
  <si>
    <t xml:space="preserve"> Živojinović Teodora</t>
  </si>
  <si>
    <t xml:space="preserve"> Milić Tanja</t>
  </si>
  <si>
    <t xml:space="preserve"> Rakita Nina</t>
  </si>
  <si>
    <t xml:space="preserve"> Jokić Sanja</t>
  </si>
  <si>
    <t xml:space="preserve"> Dragović Antonela</t>
  </si>
  <si>
    <t xml:space="preserve"> Njegomirović Nemanja</t>
  </si>
  <si>
    <t xml:space="preserve"> Popović Tamara</t>
  </si>
  <si>
    <t xml:space="preserve"> Pavićević Luka</t>
  </si>
  <si>
    <t xml:space="preserve"> Avramović Jelena</t>
  </si>
  <si>
    <t xml:space="preserve"> Dimić Milica</t>
  </si>
  <si>
    <t xml:space="preserve"> Marković Stefan</t>
  </si>
  <si>
    <t xml:space="preserve"> Milićević Milica</t>
  </si>
  <si>
    <t xml:space="preserve"> Opačić Momčilo</t>
  </si>
  <si>
    <t xml:space="preserve"> Ocokoljić Stefana</t>
  </si>
  <si>
    <t xml:space="preserve"> Miličić Jelena</t>
  </si>
  <si>
    <t xml:space="preserve"> Jovančević Anja</t>
  </si>
  <si>
    <t xml:space="preserve"> Samardžić Stevan</t>
  </si>
  <si>
    <t xml:space="preserve"> Resimić Nikola</t>
  </si>
  <si>
    <t xml:space="preserve"> Jevtić Aleksa</t>
  </si>
  <si>
    <t xml:space="preserve"> Tadić Nikola</t>
  </si>
  <si>
    <t xml:space="preserve"> Kvrgić Jelena</t>
  </si>
  <si>
    <t xml:space="preserve"> Pejović Stefan</t>
  </si>
  <si>
    <t xml:space="preserve"> Joksović Lazar</t>
  </si>
  <si>
    <t xml:space="preserve"> Bogdanović Bogdan</t>
  </si>
  <si>
    <t xml:space="preserve"> Abidini Ines</t>
  </si>
  <si>
    <t xml:space="preserve"> Ivošević Zorana</t>
  </si>
  <si>
    <t>011256</t>
  </si>
  <si>
    <t xml:space="preserve"> Ljušić Snežana</t>
  </si>
  <si>
    <t xml:space="preserve"> Rakićević Andrijana</t>
  </si>
  <si>
    <t>040128</t>
  </si>
  <si>
    <t xml:space="preserve"> Popara Marko</t>
  </si>
  <si>
    <t>041465</t>
  </si>
  <si>
    <t xml:space="preserve"> Stošić Marija</t>
  </si>
  <si>
    <t>060168</t>
  </si>
  <si>
    <t xml:space="preserve"> Rajić Dunja</t>
  </si>
  <si>
    <t>060964</t>
  </si>
  <si>
    <t xml:space="preserve"> Miletić Marina</t>
  </si>
  <si>
    <t>070042</t>
  </si>
  <si>
    <t xml:space="preserve"> Usić Ivana</t>
  </si>
  <si>
    <t>080207</t>
  </si>
  <si>
    <t xml:space="preserve"> Pavlović Nenad</t>
  </si>
  <si>
    <t>080674</t>
  </si>
  <si>
    <t xml:space="preserve"> Jevđenić Jelena</t>
  </si>
  <si>
    <t xml:space="preserve"> Vasiljević Nevena</t>
  </si>
  <si>
    <t xml:space="preserve"> Milanović Milena</t>
  </si>
  <si>
    <t>090169</t>
  </si>
  <si>
    <t xml:space="preserve"> Suzić Igor</t>
  </si>
  <si>
    <t>090459</t>
  </si>
  <si>
    <t xml:space="preserve"> Gnjatović Aleksandra</t>
  </si>
  <si>
    <t>090666</t>
  </si>
  <si>
    <t xml:space="preserve"> Matić Miloš</t>
  </si>
  <si>
    <t>091133</t>
  </si>
  <si>
    <t xml:space="preserve"> Mićić Aleksandra</t>
  </si>
  <si>
    <t xml:space="preserve"> Popadić Dejan</t>
  </si>
  <si>
    <t>091376</t>
  </si>
  <si>
    <t xml:space="preserve"> Paunović Aleksandra</t>
  </si>
  <si>
    <t>091498</t>
  </si>
  <si>
    <t xml:space="preserve"> Erčević Dušan</t>
  </si>
  <si>
    <t xml:space="preserve"> Davidović Aleksandra</t>
  </si>
  <si>
    <t xml:space="preserve"> Stepanović Jelena</t>
  </si>
  <si>
    <t xml:space="preserve"> Kristić Milica</t>
  </si>
  <si>
    <t xml:space="preserve"> Božović Jakov</t>
  </si>
  <si>
    <t xml:space="preserve"> Rašković Sanja</t>
  </si>
  <si>
    <t xml:space="preserve"> Marjanović Ana</t>
  </si>
  <si>
    <t xml:space="preserve"> Milošević Jelena</t>
  </si>
  <si>
    <t xml:space="preserve"> Rakić Marko</t>
  </si>
  <si>
    <t xml:space="preserve"> Vujović Jelena</t>
  </si>
  <si>
    <t xml:space="preserve"> Pupović Valentina</t>
  </si>
  <si>
    <t xml:space="preserve"> Tadić Danijela</t>
  </si>
  <si>
    <t xml:space="preserve"> Radivojević Sandra</t>
  </si>
  <si>
    <t xml:space="preserve"> Lazarević Stefan</t>
  </si>
  <si>
    <t xml:space="preserve"> Jakovljević Nataša</t>
  </si>
  <si>
    <t xml:space="preserve"> Damjanović Boško</t>
  </si>
  <si>
    <t xml:space="preserve"> Kaplanović Nemanja</t>
  </si>
  <si>
    <t xml:space="preserve"> Arsić Marko</t>
  </si>
  <si>
    <t xml:space="preserve"> Mišković Milica</t>
  </si>
  <si>
    <t xml:space="preserve"> Golubović Jelena</t>
  </si>
  <si>
    <t xml:space="preserve"> Golubović Svjetlana</t>
  </si>
  <si>
    <t xml:space="preserve"> Janjić Stefan</t>
  </si>
  <si>
    <t xml:space="preserve"> Todorović Katarina</t>
  </si>
  <si>
    <t xml:space="preserve"> Knežević Marko</t>
  </si>
  <si>
    <t xml:space="preserve"> Jovanović Aleksandra</t>
  </si>
  <si>
    <t xml:space="preserve"> Obradović Jovana</t>
  </si>
  <si>
    <t xml:space="preserve"> Jovančić Bojana</t>
  </si>
  <si>
    <t xml:space="preserve"> Vasić Nemanja</t>
  </si>
  <si>
    <t xml:space="preserve"> Živanović Gorana</t>
  </si>
  <si>
    <t xml:space="preserve"> čukić Stefan</t>
  </si>
  <si>
    <t xml:space="preserve"> Simović čorđe</t>
  </si>
  <si>
    <t xml:space="preserve"> Grubnić Jelena</t>
  </si>
  <si>
    <t xml:space="preserve"> Manojlović Milica</t>
  </si>
  <si>
    <t xml:space="preserve"> Nikitović Nikola</t>
  </si>
  <si>
    <t xml:space="preserve"> Simić Snežana</t>
  </si>
  <si>
    <t xml:space="preserve"> Vukašinović Milica</t>
  </si>
  <si>
    <t xml:space="preserve"> Marković Aleksandra</t>
  </si>
  <si>
    <t xml:space="preserve"> Pejičić Jovana</t>
  </si>
  <si>
    <t xml:space="preserve"> Plavšin Danilo</t>
  </si>
  <si>
    <t xml:space="preserve"> Dimitrijević Strahinja</t>
  </si>
  <si>
    <t xml:space="preserve"> Veselinović Biljana</t>
  </si>
  <si>
    <t xml:space="preserve"> Gavranović Jovana</t>
  </si>
  <si>
    <t xml:space="preserve"> Bojić Marija</t>
  </si>
  <si>
    <t xml:space="preserve"> Pavlović Jovana</t>
  </si>
  <si>
    <t xml:space="preserve"> Bojović Ana</t>
  </si>
  <si>
    <t xml:space="preserve"> Janić Nevena</t>
  </si>
  <si>
    <t xml:space="preserve"> Deanović Ana</t>
  </si>
  <si>
    <t xml:space="preserve"> Grbović Jovana</t>
  </si>
  <si>
    <t xml:space="preserve"> Erić Katarina</t>
  </si>
  <si>
    <t xml:space="preserve"> Fofana Moussa</t>
  </si>
  <si>
    <t xml:space="preserve"> Divljak Danijela</t>
  </si>
  <si>
    <t xml:space="preserve"> Zuber Jovana</t>
  </si>
  <si>
    <t xml:space="preserve"> Turković Strahinja</t>
  </si>
  <si>
    <t xml:space="preserve"> Stamenković Maja</t>
  </si>
  <si>
    <t xml:space="preserve"> Kocić Milena</t>
  </si>
  <si>
    <t>Chikede Lucia</t>
  </si>
  <si>
    <t xml:space="preserve"> Živanović Katarina</t>
  </si>
  <si>
    <t xml:space="preserve"> Poučki Aleksandra</t>
  </si>
  <si>
    <t xml:space="preserve"> Đorđević Milena</t>
  </si>
  <si>
    <t xml:space="preserve"> Marinković Aleksandar</t>
  </si>
</sst>
</file>

<file path=xl/styles.xml><?xml version="1.0" encoding="utf-8"?>
<styleSheet xmlns="http://schemas.openxmlformats.org/spreadsheetml/2006/main">
  <numFmts count="2">
    <numFmt numFmtId="164" formatCode="0.0"/>
    <numFmt numFmtId="165" formatCode="0.0%"/>
  </numFmts>
  <fonts count="18">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
      <sz val="10"/>
      <name val="MS Sans Serif"/>
      <family val="2"/>
    </font>
    <font>
      <sz val="10"/>
      <color theme="0"/>
      <name val="MS Sans Serif"/>
      <family val="2"/>
    </font>
  </fonts>
  <fills count="9">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
      <patternFill patternType="solid">
        <fgColor theme="8" tint="0.79998168889431442"/>
        <bgColor indexed="64"/>
      </patternFill>
    </fill>
  </fills>
  <borders count="25">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1" fillId="0" borderId="0"/>
    <xf numFmtId="9" fontId="16" fillId="0" borderId="0" applyFont="0" applyFill="0" applyBorder="0" applyAlignment="0" applyProtection="0"/>
  </cellStyleXfs>
  <cellXfs count="71">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3" fillId="0" borderId="3" xfId="0" applyNumberFormat="1" applyFont="1" applyFill="1" applyBorder="1"/>
    <xf numFmtId="165" fontId="0" fillId="0" borderId="0" xfId="2" applyNumberFormat="1" applyFont="1"/>
    <xf numFmtId="164" fontId="0" fillId="0" borderId="0" xfId="0" applyNumberFormat="1"/>
    <xf numFmtId="0" fontId="0" fillId="0" borderId="0" xfId="0" applyAlignment="1">
      <alignment horizontal="center"/>
    </xf>
    <xf numFmtId="0" fontId="17" fillId="0" borderId="0" xfId="0" applyFont="1"/>
    <xf numFmtId="165" fontId="17" fillId="0" borderId="0" xfId="2" applyNumberFormat="1" applyFont="1"/>
    <xf numFmtId="165" fontId="17" fillId="0" borderId="0" xfId="0" applyNumberFormat="1" applyFont="1"/>
    <xf numFmtId="0" fontId="3" fillId="0" borderId="2" xfId="0" applyFont="1" applyBorder="1" applyAlignment="1">
      <alignment horizontal="right"/>
    </xf>
    <xf numFmtId="0" fontId="3" fillId="0" borderId="4" xfId="0" applyFont="1" applyBorder="1" applyAlignment="1">
      <alignment horizontal="right"/>
    </xf>
    <xf numFmtId="0" fontId="3" fillId="0" borderId="4" xfId="0" applyFont="1" applyFill="1" applyBorder="1" applyAlignment="1">
      <alignment horizontal="right"/>
    </xf>
    <xf numFmtId="9" fontId="0" fillId="0" borderId="0" xfId="2" applyFont="1"/>
    <xf numFmtId="0" fontId="2" fillId="8" borderId="15" xfId="0" applyFont="1" applyFill="1" applyBorder="1" applyAlignment="1">
      <alignment horizontal="center"/>
    </xf>
    <xf numFmtId="0" fontId="6" fillId="5" borderId="0" xfId="0" applyFont="1" applyFill="1" applyAlignment="1">
      <alignment horizontal="center"/>
    </xf>
    <xf numFmtId="0" fontId="5" fillId="5" borderId="0" xfId="0" applyFont="1" applyFill="1" applyAlignment="1">
      <alignment horizontal="center"/>
    </xf>
    <xf numFmtId="0" fontId="16" fillId="0" borderId="4" xfId="0" applyFont="1" applyBorder="1"/>
  </cellXfs>
  <cellStyles count="3">
    <cellStyle name="Normal" xfId="0" builtinId="0"/>
    <cellStyle name="Normal_Sheet3" xfId="1"/>
    <cellStyle name="Percent" xfId="2" builtinId="5"/>
  </cellStyles>
  <dxfs count="7">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213"/>
  <sheetViews>
    <sheetView tabSelected="1" workbookViewId="0">
      <selection sqref="A1:O1"/>
    </sheetView>
  </sheetViews>
  <sheetFormatPr defaultRowHeight="12.75"/>
  <cols>
    <col min="1" max="1" width="9.140625" style="8"/>
    <col min="2" max="2" width="19.140625" customWidth="1"/>
    <col min="3" max="3" width="6.42578125" customWidth="1"/>
    <col min="4" max="7" width="6.7109375" customWidth="1"/>
    <col min="8" max="8" width="7.42578125" style="36" customWidth="1"/>
    <col min="9" max="9" width="2.140625" customWidth="1"/>
    <col min="10" max="10" width="0.140625" customWidth="1"/>
    <col min="11" max="11" width="7.85546875" style="8" customWidth="1"/>
    <col min="12" max="12" width="18" bestFit="1" customWidth="1"/>
    <col min="13" max="13" width="8.85546875" customWidth="1"/>
    <col min="14" max="14" width="8.28515625" customWidth="1"/>
    <col min="15" max="15" width="5.42578125" customWidth="1"/>
    <col min="16" max="16" width="8.42578125" bestFit="1" customWidth="1"/>
    <col min="17" max="17" width="4.140625" customWidth="1"/>
  </cols>
  <sheetData>
    <row r="1" spans="1:15" ht="23.25">
      <c r="A1" s="68" t="s">
        <v>22</v>
      </c>
      <c r="B1" s="69"/>
      <c r="C1" s="69"/>
      <c r="D1" s="69"/>
      <c r="E1" s="69"/>
      <c r="F1" s="69"/>
      <c r="G1" s="69"/>
      <c r="H1" s="69"/>
      <c r="I1" s="69"/>
      <c r="J1" s="69"/>
      <c r="K1" s="69"/>
      <c r="L1" s="69"/>
      <c r="M1" s="69"/>
      <c r="N1" s="69"/>
      <c r="O1" s="69"/>
    </row>
    <row r="3" spans="1:15">
      <c r="N3" s="59"/>
    </row>
    <row r="4" spans="1:15" ht="13.5" thickBot="1">
      <c r="A4" s="44" t="s">
        <v>7</v>
      </c>
      <c r="B4" s="43"/>
      <c r="C4" s="19"/>
      <c r="D4" s="20"/>
      <c r="E4" s="20"/>
      <c r="F4" s="20"/>
      <c r="G4" s="20"/>
      <c r="H4" s="35"/>
      <c r="I4" s="19"/>
      <c r="J4" s="20"/>
    </row>
    <row r="5" spans="1:15" ht="14.25" thickTop="1" thickBot="1">
      <c r="A5" s="23" t="s">
        <v>1</v>
      </c>
      <c r="B5" s="24" t="s">
        <v>0</v>
      </c>
      <c r="C5" s="37" t="s">
        <v>5</v>
      </c>
      <c r="D5" s="38" t="s">
        <v>4</v>
      </c>
      <c r="E5" s="39" t="s">
        <v>15</v>
      </c>
      <c r="F5" s="39" t="s">
        <v>6</v>
      </c>
      <c r="G5" s="40" t="s">
        <v>3</v>
      </c>
      <c r="H5" s="41" t="s">
        <v>2</v>
      </c>
      <c r="I5" s="19"/>
      <c r="J5" s="20"/>
      <c r="M5" s="66"/>
    </row>
    <row r="6" spans="1:15" ht="13.5" thickTop="1">
      <c r="A6" s="31">
        <v>110078</v>
      </c>
      <c r="B6" s="31" t="s">
        <v>23</v>
      </c>
      <c r="C6" s="30">
        <f t="shared" ref="C6:C123" si="0">IF(H6&lt;50,5,IF(H6&lt;60,6,IF(H6&lt;70,7,IF(H6&lt;80,8,IF(H6&lt;90,9,10)))))</f>
        <v>5</v>
      </c>
      <c r="D6" s="33">
        <v>18.7</v>
      </c>
      <c r="E6" s="32">
        <v>0</v>
      </c>
      <c r="F6" s="32">
        <v>11.285</v>
      </c>
      <c r="G6" s="17">
        <v>12</v>
      </c>
      <c r="H6" s="34">
        <f t="shared" ref="H6:H74" si="1">ROUNDUP(SUM(D6:G6),0)</f>
        <v>42</v>
      </c>
      <c r="I6" s="6"/>
      <c r="M6" s="58"/>
      <c r="N6" s="58"/>
    </row>
    <row r="7" spans="1:15">
      <c r="A7" s="31">
        <v>120192</v>
      </c>
      <c r="B7" s="31" t="s">
        <v>24</v>
      </c>
      <c r="C7" s="30">
        <f t="shared" si="0"/>
        <v>6</v>
      </c>
      <c r="D7" s="33">
        <v>15.132896876088726</v>
      </c>
      <c r="E7" s="32">
        <v>2.5</v>
      </c>
      <c r="F7" s="32">
        <v>13.725</v>
      </c>
      <c r="G7" s="17">
        <v>18</v>
      </c>
      <c r="H7" s="34">
        <f t="shared" si="1"/>
        <v>50</v>
      </c>
      <c r="I7" s="6"/>
      <c r="M7" s="58"/>
      <c r="N7" s="58"/>
    </row>
    <row r="8" spans="1:15">
      <c r="A8" s="31">
        <v>120232</v>
      </c>
      <c r="B8" s="31" t="s">
        <v>25</v>
      </c>
      <c r="C8" s="30">
        <f t="shared" si="0"/>
        <v>5</v>
      </c>
      <c r="D8" s="33">
        <v>9.315388746951573</v>
      </c>
      <c r="E8" s="32">
        <v>5</v>
      </c>
      <c r="F8" s="32">
        <v>11.59</v>
      </c>
      <c r="G8" s="17">
        <v>8</v>
      </c>
      <c r="H8" s="34">
        <f t="shared" si="1"/>
        <v>34</v>
      </c>
      <c r="I8" s="6"/>
      <c r="M8" s="58"/>
      <c r="N8" s="58"/>
    </row>
    <row r="9" spans="1:15">
      <c r="A9" s="31">
        <v>120333</v>
      </c>
      <c r="B9" s="31" t="s">
        <v>26</v>
      </c>
      <c r="C9" s="30">
        <f t="shared" si="0"/>
        <v>5</v>
      </c>
      <c r="D9" s="33">
        <v>8.5288947276739044</v>
      </c>
      <c r="E9" s="32">
        <v>5</v>
      </c>
      <c r="F9" s="32">
        <v>10.37</v>
      </c>
      <c r="G9" s="17">
        <v>0</v>
      </c>
      <c r="H9" s="34">
        <f t="shared" si="1"/>
        <v>24</v>
      </c>
      <c r="I9" s="6"/>
      <c r="M9" s="58"/>
      <c r="N9" s="58"/>
    </row>
    <row r="10" spans="1:15">
      <c r="A10" s="31">
        <v>120368</v>
      </c>
      <c r="B10" s="31" t="s">
        <v>27</v>
      </c>
      <c r="C10" s="30">
        <f t="shared" si="0"/>
        <v>5</v>
      </c>
      <c r="D10" s="33">
        <v>9.3582191383114619</v>
      </c>
      <c r="E10" s="32">
        <v>6.5</v>
      </c>
      <c r="F10" s="32">
        <v>10.674999999999999</v>
      </c>
      <c r="G10" s="17"/>
      <c r="H10" s="34">
        <f t="shared" si="1"/>
        <v>27</v>
      </c>
      <c r="I10" s="6"/>
      <c r="M10" s="58"/>
      <c r="N10" s="58"/>
    </row>
    <row r="11" spans="1:15">
      <c r="A11" s="31">
        <v>120526</v>
      </c>
      <c r="B11" s="31" t="s">
        <v>28</v>
      </c>
      <c r="C11" s="30">
        <f t="shared" si="0"/>
        <v>5</v>
      </c>
      <c r="D11" s="33">
        <v>10.725000000000001</v>
      </c>
      <c r="E11" s="32">
        <v>0</v>
      </c>
      <c r="F11" s="32">
        <v>11.895</v>
      </c>
      <c r="G11" s="17">
        <v>13</v>
      </c>
      <c r="H11" s="34">
        <f t="shared" si="1"/>
        <v>36</v>
      </c>
      <c r="I11" s="6"/>
      <c r="M11" s="58"/>
      <c r="N11" s="58"/>
    </row>
    <row r="12" spans="1:15">
      <c r="A12" s="31">
        <v>120558</v>
      </c>
      <c r="B12" s="31" t="s">
        <v>29</v>
      </c>
      <c r="C12" s="30">
        <f t="shared" si="0"/>
        <v>5</v>
      </c>
      <c r="D12" s="33">
        <v>7.4210893043781212</v>
      </c>
      <c r="E12" s="32">
        <v>2.5</v>
      </c>
      <c r="F12" s="32">
        <v>17.690000000000001</v>
      </c>
      <c r="G12" s="17">
        <v>18</v>
      </c>
      <c r="H12" s="34">
        <f t="shared" si="1"/>
        <v>46</v>
      </c>
      <c r="I12" s="6"/>
      <c r="M12" s="58"/>
      <c r="N12" s="58"/>
    </row>
    <row r="13" spans="1:15">
      <c r="A13" s="18">
        <v>120561</v>
      </c>
      <c r="B13" s="10" t="s">
        <v>30</v>
      </c>
      <c r="C13" s="30">
        <f t="shared" si="0"/>
        <v>5</v>
      </c>
      <c r="D13" s="33">
        <v>11.65</v>
      </c>
      <c r="E13" s="32">
        <v>0</v>
      </c>
      <c r="F13" s="32">
        <v>10.37</v>
      </c>
      <c r="G13" s="17">
        <v>8</v>
      </c>
      <c r="H13" s="34">
        <f t="shared" si="1"/>
        <v>31</v>
      </c>
      <c r="I13" s="6"/>
      <c r="M13" s="58"/>
      <c r="N13" s="58"/>
    </row>
    <row r="14" spans="1:15">
      <c r="A14" s="31">
        <v>120633</v>
      </c>
      <c r="B14" s="31" t="s">
        <v>31</v>
      </c>
      <c r="C14" s="30">
        <f t="shared" si="0"/>
        <v>6</v>
      </c>
      <c r="D14" s="33">
        <v>9.0797381256532361</v>
      </c>
      <c r="E14" s="32">
        <v>5</v>
      </c>
      <c r="F14" s="32">
        <v>12.2</v>
      </c>
      <c r="G14" s="17">
        <v>27</v>
      </c>
      <c r="H14" s="34">
        <f t="shared" si="1"/>
        <v>54</v>
      </c>
      <c r="I14" s="6"/>
      <c r="M14" s="58"/>
      <c r="N14" s="58"/>
    </row>
    <row r="15" spans="1:15">
      <c r="A15" s="31">
        <v>120670</v>
      </c>
      <c r="B15" s="31" t="s">
        <v>32</v>
      </c>
      <c r="C15" s="30">
        <f t="shared" si="0"/>
        <v>5</v>
      </c>
      <c r="D15" s="33">
        <v>8.5472506096852854</v>
      </c>
      <c r="E15" s="32">
        <v>7.5</v>
      </c>
      <c r="F15" s="32">
        <v>10.98</v>
      </c>
      <c r="G15" s="17">
        <v>10</v>
      </c>
      <c r="H15" s="34">
        <f t="shared" si="1"/>
        <v>38</v>
      </c>
      <c r="I15" s="6"/>
      <c r="M15" s="58"/>
      <c r="N15" s="58"/>
    </row>
    <row r="16" spans="1:15">
      <c r="A16" s="18">
        <v>120677</v>
      </c>
      <c r="B16" s="10" t="s">
        <v>33</v>
      </c>
      <c r="C16" s="30">
        <f t="shared" si="0"/>
        <v>5</v>
      </c>
      <c r="D16" s="33">
        <v>13.750000000000002</v>
      </c>
      <c r="E16" s="32">
        <v>0</v>
      </c>
      <c r="F16" s="32">
        <v>10.674999999999999</v>
      </c>
      <c r="G16" s="17">
        <v>19</v>
      </c>
      <c r="H16" s="34">
        <f t="shared" si="1"/>
        <v>44</v>
      </c>
      <c r="I16" s="6"/>
      <c r="M16" s="58"/>
      <c r="N16" s="58"/>
    </row>
    <row r="17" spans="1:14">
      <c r="A17" s="31">
        <v>120727</v>
      </c>
      <c r="B17" s="31" t="s">
        <v>34</v>
      </c>
      <c r="C17" s="30">
        <f t="shared" si="0"/>
        <v>6</v>
      </c>
      <c r="D17" s="33">
        <v>8.0331189757287191</v>
      </c>
      <c r="E17" s="32">
        <v>5</v>
      </c>
      <c r="F17" s="32">
        <v>12.2</v>
      </c>
      <c r="G17" s="17">
        <v>30</v>
      </c>
      <c r="H17" s="34">
        <f t="shared" si="1"/>
        <v>56</v>
      </c>
      <c r="I17" s="6"/>
      <c r="M17" s="58"/>
      <c r="N17" s="58"/>
    </row>
    <row r="18" spans="1:14">
      <c r="A18" s="31">
        <v>120880</v>
      </c>
      <c r="B18" s="31" t="s">
        <v>35</v>
      </c>
      <c r="C18" s="30">
        <f t="shared" si="0"/>
        <v>5</v>
      </c>
      <c r="D18" s="33">
        <v>10.89</v>
      </c>
      <c r="E18" s="32">
        <v>0</v>
      </c>
      <c r="F18" s="32">
        <v>10.98</v>
      </c>
      <c r="G18" s="17">
        <v>26</v>
      </c>
      <c r="H18" s="34">
        <f t="shared" si="1"/>
        <v>48</v>
      </c>
      <c r="I18" s="6"/>
      <c r="M18" s="58"/>
      <c r="N18" s="58"/>
    </row>
    <row r="19" spans="1:14">
      <c r="A19" s="31">
        <v>120933</v>
      </c>
      <c r="B19" s="31" t="s">
        <v>36</v>
      </c>
      <c r="C19" s="30">
        <f t="shared" si="0"/>
        <v>6</v>
      </c>
      <c r="D19" s="33">
        <v>9.3826936476599698</v>
      </c>
      <c r="E19" s="32">
        <v>2.5</v>
      </c>
      <c r="F19" s="32">
        <v>11.895</v>
      </c>
      <c r="G19" s="17">
        <v>27</v>
      </c>
      <c r="H19" s="34">
        <f t="shared" si="1"/>
        <v>51</v>
      </c>
      <c r="I19" s="6"/>
      <c r="M19" s="58"/>
      <c r="N19" s="58"/>
    </row>
    <row r="20" spans="1:14">
      <c r="A20" s="31">
        <v>121343</v>
      </c>
      <c r="B20" s="31" t="s">
        <v>37</v>
      </c>
      <c r="C20" s="30">
        <f t="shared" si="0"/>
        <v>5</v>
      </c>
      <c r="D20" s="33">
        <v>8.31</v>
      </c>
      <c r="E20" s="32">
        <v>0</v>
      </c>
      <c r="F20" s="32">
        <v>12.81</v>
      </c>
      <c r="G20" s="17">
        <v>20</v>
      </c>
      <c r="H20" s="34">
        <f t="shared" si="1"/>
        <v>42</v>
      </c>
      <c r="I20" s="6"/>
      <c r="M20" s="58"/>
      <c r="N20" s="58"/>
    </row>
    <row r="21" spans="1:14">
      <c r="A21" s="18">
        <v>121372</v>
      </c>
      <c r="B21" s="10" t="s">
        <v>38</v>
      </c>
      <c r="C21" s="30">
        <f t="shared" si="0"/>
        <v>5</v>
      </c>
      <c r="D21" s="33">
        <v>9.33</v>
      </c>
      <c r="E21" s="32">
        <v>0</v>
      </c>
      <c r="F21" s="32">
        <v>14.64</v>
      </c>
      <c r="G21" s="17">
        <v>23</v>
      </c>
      <c r="H21" s="34">
        <f t="shared" si="1"/>
        <v>47</v>
      </c>
      <c r="I21" s="6"/>
      <c r="M21" s="58"/>
      <c r="N21" s="58"/>
    </row>
    <row r="22" spans="1:14">
      <c r="A22" s="31">
        <v>130006</v>
      </c>
      <c r="B22" s="31" t="s">
        <v>39</v>
      </c>
      <c r="C22" s="30">
        <f t="shared" si="0"/>
        <v>5</v>
      </c>
      <c r="D22" s="33">
        <v>9.6183442689583103</v>
      </c>
      <c r="E22" s="32">
        <v>2.5</v>
      </c>
      <c r="F22" s="32">
        <v>14.03</v>
      </c>
      <c r="G22" s="17">
        <v>18</v>
      </c>
      <c r="H22" s="34">
        <f t="shared" si="1"/>
        <v>45</v>
      </c>
      <c r="I22" s="6"/>
      <c r="M22" s="58"/>
      <c r="N22" s="58"/>
    </row>
    <row r="23" spans="1:14">
      <c r="A23" s="31">
        <v>130016</v>
      </c>
      <c r="B23" s="31" t="s">
        <v>40</v>
      </c>
      <c r="C23" s="30">
        <f t="shared" si="0"/>
        <v>6</v>
      </c>
      <c r="D23" s="33">
        <v>13.771084949483219</v>
      </c>
      <c r="E23" s="32">
        <v>10</v>
      </c>
      <c r="F23" s="32">
        <v>12.2</v>
      </c>
      <c r="G23" s="17">
        <v>16</v>
      </c>
      <c r="H23" s="34">
        <f t="shared" si="1"/>
        <v>52</v>
      </c>
      <c r="I23" s="6"/>
      <c r="M23" s="58"/>
      <c r="N23" s="58"/>
    </row>
    <row r="24" spans="1:14">
      <c r="A24" s="18">
        <v>130031</v>
      </c>
      <c r="B24" s="10" t="s">
        <v>41</v>
      </c>
      <c r="C24" s="30">
        <f t="shared" si="0"/>
        <v>7</v>
      </c>
      <c r="D24" s="33">
        <v>14.049565962141447</v>
      </c>
      <c r="E24" s="32">
        <v>7</v>
      </c>
      <c r="F24" s="32">
        <v>15.555</v>
      </c>
      <c r="G24" s="17">
        <v>23</v>
      </c>
      <c r="H24" s="34">
        <f t="shared" si="1"/>
        <v>60</v>
      </c>
      <c r="I24" s="6"/>
      <c r="M24" s="58"/>
      <c r="N24" s="58"/>
    </row>
    <row r="25" spans="1:14">
      <c r="A25" s="31">
        <v>130041</v>
      </c>
      <c r="B25" s="31" t="s">
        <v>42</v>
      </c>
      <c r="C25" s="30">
        <f t="shared" si="0"/>
        <v>7</v>
      </c>
      <c r="D25" s="33">
        <v>7.4250000000000007</v>
      </c>
      <c r="E25" s="32">
        <v>7</v>
      </c>
      <c r="F25" s="32">
        <v>14.64</v>
      </c>
      <c r="G25" s="17">
        <v>31</v>
      </c>
      <c r="H25" s="34">
        <f t="shared" si="1"/>
        <v>61</v>
      </c>
      <c r="I25" s="6"/>
      <c r="M25" s="58"/>
      <c r="N25" s="58"/>
    </row>
    <row r="26" spans="1:14">
      <c r="A26" s="31">
        <v>130042</v>
      </c>
      <c r="B26" s="31" t="s">
        <v>43</v>
      </c>
      <c r="C26" s="30">
        <f t="shared" si="0"/>
        <v>6</v>
      </c>
      <c r="D26" s="33">
        <v>14.575000000000001</v>
      </c>
      <c r="E26" s="32">
        <v>0</v>
      </c>
      <c r="F26" s="32">
        <v>13.42</v>
      </c>
      <c r="G26" s="17">
        <v>22</v>
      </c>
      <c r="H26" s="34">
        <f t="shared" si="1"/>
        <v>50</v>
      </c>
      <c r="I26" s="6"/>
      <c r="M26" s="58"/>
      <c r="N26" s="58"/>
    </row>
    <row r="27" spans="1:14">
      <c r="A27" s="31">
        <v>130054</v>
      </c>
      <c r="B27" s="31" t="s">
        <v>44</v>
      </c>
      <c r="C27" s="30">
        <f t="shared" si="0"/>
        <v>5</v>
      </c>
      <c r="D27" s="33">
        <v>7.4149706770409942</v>
      </c>
      <c r="E27" s="32">
        <v>7.5</v>
      </c>
      <c r="F27" s="32">
        <v>10.065</v>
      </c>
      <c r="G27" s="17">
        <v>6</v>
      </c>
      <c r="H27" s="34">
        <f t="shared" si="1"/>
        <v>31</v>
      </c>
      <c r="I27" s="6"/>
      <c r="M27" s="58"/>
      <c r="N27" s="58"/>
    </row>
    <row r="28" spans="1:14">
      <c r="A28" s="31">
        <v>130059</v>
      </c>
      <c r="B28" s="31" t="s">
        <v>45</v>
      </c>
      <c r="C28" s="30">
        <f t="shared" si="0"/>
        <v>6</v>
      </c>
      <c r="D28" s="33">
        <v>9.0552636163047264</v>
      </c>
      <c r="E28" s="32">
        <v>3.75</v>
      </c>
      <c r="F28" s="32">
        <v>12.2</v>
      </c>
      <c r="G28" s="17">
        <v>28</v>
      </c>
      <c r="H28" s="34">
        <f t="shared" si="1"/>
        <v>54</v>
      </c>
      <c r="I28" s="6"/>
      <c r="M28" s="58"/>
      <c r="N28" s="58"/>
    </row>
    <row r="29" spans="1:14">
      <c r="A29" s="31">
        <v>130067</v>
      </c>
      <c r="B29" s="31" t="s">
        <v>46</v>
      </c>
      <c r="C29" s="30">
        <f t="shared" si="0"/>
        <v>7</v>
      </c>
      <c r="D29" s="33">
        <v>9.8723507722680282</v>
      </c>
      <c r="E29" s="32">
        <v>5</v>
      </c>
      <c r="F29" s="32">
        <v>15.25</v>
      </c>
      <c r="G29" s="17">
        <v>29</v>
      </c>
      <c r="H29" s="34">
        <f t="shared" si="1"/>
        <v>60</v>
      </c>
      <c r="I29" s="6"/>
      <c r="M29" s="58"/>
      <c r="N29" s="58"/>
    </row>
    <row r="30" spans="1:14">
      <c r="A30" s="31">
        <v>130082</v>
      </c>
      <c r="B30" s="31" t="s">
        <v>47</v>
      </c>
      <c r="C30" s="30">
        <f t="shared" si="0"/>
        <v>6</v>
      </c>
      <c r="D30" s="33">
        <v>14.600409360120777</v>
      </c>
      <c r="E30" s="32">
        <v>7.5</v>
      </c>
      <c r="F30" s="32">
        <v>11.285</v>
      </c>
      <c r="G30" s="17">
        <v>21</v>
      </c>
      <c r="H30" s="34">
        <f t="shared" si="1"/>
        <v>55</v>
      </c>
      <c r="I30" s="6"/>
      <c r="M30" s="58"/>
      <c r="N30" s="58"/>
    </row>
    <row r="31" spans="1:14">
      <c r="A31" s="31">
        <v>130084</v>
      </c>
      <c r="B31" s="31" t="s">
        <v>48</v>
      </c>
      <c r="C31" s="30">
        <f t="shared" si="0"/>
        <v>5</v>
      </c>
      <c r="D31" s="33">
        <v>9.5938697596098024</v>
      </c>
      <c r="E31" s="32">
        <v>10</v>
      </c>
      <c r="F31" s="32">
        <v>15.25</v>
      </c>
      <c r="G31" s="17">
        <v>8</v>
      </c>
      <c r="H31" s="34">
        <f t="shared" si="1"/>
        <v>43</v>
      </c>
      <c r="I31" s="6"/>
      <c r="M31" s="58"/>
      <c r="N31" s="58"/>
    </row>
    <row r="32" spans="1:14">
      <c r="A32" s="31">
        <v>130087</v>
      </c>
      <c r="B32" s="31" t="s">
        <v>49</v>
      </c>
      <c r="C32" s="30">
        <f t="shared" si="0"/>
        <v>5</v>
      </c>
      <c r="D32" s="33">
        <v>9.327626001625827</v>
      </c>
      <c r="E32" s="32">
        <v>0</v>
      </c>
      <c r="F32" s="32">
        <v>12.504999999999999</v>
      </c>
      <c r="G32" s="17">
        <v>9</v>
      </c>
      <c r="H32" s="34">
        <f t="shared" si="1"/>
        <v>31</v>
      </c>
      <c r="I32" s="6"/>
      <c r="M32" s="58"/>
      <c r="N32" s="58"/>
    </row>
    <row r="33" spans="1:14">
      <c r="A33" s="31">
        <v>130140</v>
      </c>
      <c r="B33" s="31" t="s">
        <v>50</v>
      </c>
      <c r="C33" s="30">
        <f t="shared" si="0"/>
        <v>6</v>
      </c>
      <c r="D33" s="33">
        <v>11.524880966206016</v>
      </c>
      <c r="E33" s="32">
        <v>7</v>
      </c>
      <c r="F33" s="32">
        <v>12.504999999999999</v>
      </c>
      <c r="G33" s="17">
        <v>26</v>
      </c>
      <c r="H33" s="34">
        <f t="shared" si="1"/>
        <v>58</v>
      </c>
      <c r="I33" s="6"/>
      <c r="M33" s="58"/>
      <c r="N33" s="58"/>
    </row>
    <row r="34" spans="1:14">
      <c r="A34" s="31">
        <v>130143</v>
      </c>
      <c r="B34" s="31" t="s">
        <v>51</v>
      </c>
      <c r="C34" s="30">
        <f t="shared" si="0"/>
        <v>5</v>
      </c>
      <c r="D34" s="33">
        <v>12.375000000000002</v>
      </c>
      <c r="E34" s="32">
        <v>7.5</v>
      </c>
      <c r="F34" s="32">
        <v>12.81</v>
      </c>
      <c r="G34" s="17">
        <v>14</v>
      </c>
      <c r="H34" s="34">
        <f t="shared" si="1"/>
        <v>47</v>
      </c>
      <c r="I34" s="6"/>
      <c r="M34" s="58"/>
      <c r="N34" s="58"/>
    </row>
    <row r="35" spans="1:14">
      <c r="A35" s="31">
        <v>130193</v>
      </c>
      <c r="B35" s="31" t="s">
        <v>52</v>
      </c>
      <c r="C35" s="30">
        <f t="shared" si="0"/>
        <v>7</v>
      </c>
      <c r="D35" s="33">
        <v>14.080159098827083</v>
      </c>
      <c r="E35" s="32">
        <v>10</v>
      </c>
      <c r="F35" s="32">
        <v>12.81</v>
      </c>
      <c r="G35" s="17">
        <v>28</v>
      </c>
      <c r="H35" s="34">
        <f t="shared" si="1"/>
        <v>65</v>
      </c>
      <c r="I35" s="6"/>
      <c r="M35" s="58"/>
      <c r="N35" s="58"/>
    </row>
    <row r="36" spans="1:14">
      <c r="A36" s="31">
        <v>130199</v>
      </c>
      <c r="B36" s="31" t="s">
        <v>53</v>
      </c>
      <c r="C36" s="30">
        <f t="shared" si="0"/>
        <v>5</v>
      </c>
      <c r="D36" s="33">
        <v>7.1609641737312746</v>
      </c>
      <c r="E36" s="32">
        <v>8.75</v>
      </c>
      <c r="F36" s="32">
        <v>11.895</v>
      </c>
      <c r="G36" s="17">
        <v>16</v>
      </c>
      <c r="H36" s="34">
        <f t="shared" si="1"/>
        <v>44</v>
      </c>
      <c r="I36" s="6"/>
      <c r="M36" s="58"/>
      <c r="N36" s="58"/>
    </row>
    <row r="37" spans="1:14">
      <c r="A37" s="31">
        <v>130210</v>
      </c>
      <c r="B37" s="31" t="s">
        <v>54</v>
      </c>
      <c r="C37" s="30">
        <f t="shared" si="0"/>
        <v>6</v>
      </c>
      <c r="D37" s="33">
        <v>11.567711357565905</v>
      </c>
      <c r="E37" s="32">
        <v>4.5</v>
      </c>
      <c r="F37" s="32">
        <v>13.42</v>
      </c>
      <c r="G37" s="17">
        <v>20</v>
      </c>
      <c r="H37" s="34">
        <f t="shared" si="1"/>
        <v>50</v>
      </c>
      <c r="I37" s="6"/>
      <c r="M37" s="58"/>
      <c r="N37" s="58"/>
    </row>
    <row r="38" spans="1:14">
      <c r="A38" s="31">
        <v>130219</v>
      </c>
      <c r="B38" s="31" t="s">
        <v>55</v>
      </c>
      <c r="C38" s="30">
        <f t="shared" si="0"/>
        <v>7</v>
      </c>
      <c r="D38" s="33">
        <v>9.9641301823249346</v>
      </c>
      <c r="E38" s="32">
        <v>6.25</v>
      </c>
      <c r="F38" s="32">
        <v>12.81</v>
      </c>
      <c r="G38" s="17">
        <v>36</v>
      </c>
      <c r="H38" s="34">
        <f t="shared" si="1"/>
        <v>66</v>
      </c>
      <c r="I38" s="6"/>
      <c r="M38" s="58"/>
      <c r="N38" s="58"/>
    </row>
    <row r="39" spans="1:14">
      <c r="A39" s="31">
        <v>130224</v>
      </c>
      <c r="B39" s="31" t="s">
        <v>239</v>
      </c>
      <c r="C39" s="30">
        <f t="shared" si="0"/>
        <v>5</v>
      </c>
      <c r="D39" s="33">
        <v>9.9335370456392997</v>
      </c>
      <c r="E39" s="32">
        <v>10</v>
      </c>
      <c r="F39" s="32">
        <v>14.334999999999999</v>
      </c>
      <c r="G39" s="17">
        <v>11</v>
      </c>
      <c r="H39" s="34">
        <f t="shared" si="1"/>
        <v>46</v>
      </c>
      <c r="I39" s="6"/>
      <c r="M39" s="58"/>
      <c r="N39" s="58"/>
    </row>
    <row r="40" spans="1:14">
      <c r="A40" s="31">
        <v>130225</v>
      </c>
      <c r="B40" s="31" t="s">
        <v>56</v>
      </c>
      <c r="C40" s="30">
        <f t="shared" si="0"/>
        <v>5</v>
      </c>
      <c r="D40" s="33">
        <v>8.2014646963186628</v>
      </c>
      <c r="E40" s="32">
        <v>8.75</v>
      </c>
      <c r="F40" s="32">
        <v>12.81</v>
      </c>
      <c r="G40" s="17">
        <v>16</v>
      </c>
      <c r="H40" s="34">
        <f t="shared" si="1"/>
        <v>46</v>
      </c>
      <c r="I40" s="6"/>
      <c r="M40" s="58"/>
      <c r="N40" s="58"/>
    </row>
    <row r="41" spans="1:14">
      <c r="A41" s="31">
        <v>130270</v>
      </c>
      <c r="B41" s="31" t="s">
        <v>57</v>
      </c>
      <c r="C41" s="30">
        <f t="shared" si="0"/>
        <v>5</v>
      </c>
      <c r="D41" s="33">
        <v>12.657160898850307</v>
      </c>
      <c r="E41" s="32">
        <v>2.5</v>
      </c>
      <c r="F41" s="32">
        <v>15.555</v>
      </c>
      <c r="G41" s="17">
        <v>14</v>
      </c>
      <c r="H41" s="34">
        <f t="shared" si="1"/>
        <v>45</v>
      </c>
      <c r="I41" s="6"/>
      <c r="M41" s="58"/>
      <c r="N41" s="58"/>
    </row>
    <row r="42" spans="1:14">
      <c r="A42" s="31">
        <v>130274</v>
      </c>
      <c r="B42" s="31" t="s">
        <v>58</v>
      </c>
      <c r="C42" s="30">
        <f t="shared" si="0"/>
        <v>5</v>
      </c>
      <c r="D42" s="33">
        <v>13.740491812797586</v>
      </c>
      <c r="E42" s="32">
        <v>7.5</v>
      </c>
      <c r="F42" s="32">
        <v>10.98</v>
      </c>
      <c r="G42" s="17">
        <v>14</v>
      </c>
      <c r="H42" s="34">
        <f t="shared" si="1"/>
        <v>47</v>
      </c>
      <c r="I42" s="6"/>
      <c r="M42" s="58"/>
      <c r="N42" s="58"/>
    </row>
    <row r="43" spans="1:14">
      <c r="A43" s="31">
        <v>130275</v>
      </c>
      <c r="B43" s="31" t="s">
        <v>59</v>
      </c>
      <c r="C43" s="30">
        <f t="shared" si="0"/>
        <v>8</v>
      </c>
      <c r="D43" s="33">
        <v>10.181424921611892</v>
      </c>
      <c r="E43" s="32">
        <v>0</v>
      </c>
      <c r="F43" s="32">
        <v>16.47</v>
      </c>
      <c r="G43" s="17">
        <v>43</v>
      </c>
      <c r="H43" s="34">
        <f t="shared" si="1"/>
        <v>70</v>
      </c>
      <c r="I43" s="6"/>
      <c r="M43" s="58"/>
      <c r="N43" s="58"/>
    </row>
    <row r="44" spans="1:14">
      <c r="A44" s="31">
        <v>130277</v>
      </c>
      <c r="B44" s="31" t="s">
        <v>60</v>
      </c>
      <c r="C44" s="30">
        <f t="shared" si="0"/>
        <v>7</v>
      </c>
      <c r="D44" s="33">
        <v>7.7240448263848567</v>
      </c>
      <c r="E44" s="32">
        <v>10</v>
      </c>
      <c r="F44" s="32">
        <v>16.164999999999999</v>
      </c>
      <c r="G44" s="17">
        <v>31</v>
      </c>
      <c r="H44" s="34">
        <f t="shared" si="1"/>
        <v>65</v>
      </c>
      <c r="I44" s="6"/>
      <c r="M44" s="58"/>
      <c r="N44" s="58"/>
    </row>
    <row r="45" spans="1:14">
      <c r="A45" s="31">
        <v>130291</v>
      </c>
      <c r="B45" s="31" t="s">
        <v>61</v>
      </c>
      <c r="C45" s="30">
        <f t="shared" si="0"/>
        <v>9</v>
      </c>
      <c r="D45" s="33">
        <v>17.070026710022066</v>
      </c>
      <c r="E45" s="32">
        <v>10</v>
      </c>
      <c r="F45" s="32">
        <v>20</v>
      </c>
      <c r="G45" s="17">
        <v>35</v>
      </c>
      <c r="H45" s="34">
        <f t="shared" si="1"/>
        <v>83</v>
      </c>
      <c r="I45" s="6"/>
      <c r="M45" s="58"/>
      <c r="N45" s="58"/>
    </row>
    <row r="46" spans="1:14">
      <c r="A46" s="31">
        <v>130295</v>
      </c>
      <c r="B46" s="31" t="s">
        <v>62</v>
      </c>
      <c r="C46" s="30">
        <f t="shared" si="0"/>
        <v>6</v>
      </c>
      <c r="D46" s="33">
        <v>7.1058965276971318</v>
      </c>
      <c r="E46" s="32">
        <v>1.25</v>
      </c>
      <c r="F46" s="32">
        <v>15.86</v>
      </c>
      <c r="G46" s="17">
        <v>32</v>
      </c>
      <c r="H46" s="34">
        <f t="shared" si="1"/>
        <v>57</v>
      </c>
      <c r="I46" s="6"/>
      <c r="M46" s="58"/>
      <c r="N46" s="58"/>
    </row>
    <row r="47" spans="1:14">
      <c r="A47" s="31">
        <v>130352</v>
      </c>
      <c r="B47" s="31" t="s">
        <v>63</v>
      </c>
      <c r="C47" s="30">
        <f t="shared" si="0"/>
        <v>6</v>
      </c>
      <c r="D47" s="33">
        <v>13.734373185460459</v>
      </c>
      <c r="E47" s="32">
        <v>2.5</v>
      </c>
      <c r="F47" s="32">
        <v>11.59</v>
      </c>
      <c r="G47" s="17">
        <v>28</v>
      </c>
      <c r="H47" s="34">
        <f t="shared" si="1"/>
        <v>56</v>
      </c>
      <c r="I47" s="6"/>
      <c r="M47" s="58"/>
      <c r="N47" s="58"/>
    </row>
    <row r="48" spans="1:14">
      <c r="A48" s="31">
        <v>130354</v>
      </c>
      <c r="B48" s="31" t="s">
        <v>64</v>
      </c>
      <c r="C48" s="30">
        <f t="shared" si="0"/>
        <v>6</v>
      </c>
      <c r="D48" s="33">
        <v>9.9</v>
      </c>
      <c r="E48" s="32">
        <v>0</v>
      </c>
      <c r="F48" s="32">
        <v>13.42</v>
      </c>
      <c r="G48" s="17">
        <v>30</v>
      </c>
      <c r="H48" s="34">
        <f t="shared" si="1"/>
        <v>54</v>
      </c>
      <c r="I48" s="6"/>
      <c r="M48" s="58"/>
      <c r="N48" s="58"/>
    </row>
    <row r="49" spans="1:14">
      <c r="A49" s="31">
        <v>130367</v>
      </c>
      <c r="B49" s="31" t="s">
        <v>65</v>
      </c>
      <c r="C49" s="30">
        <f t="shared" si="0"/>
        <v>5</v>
      </c>
      <c r="D49" s="33">
        <v>11.252518580884914</v>
      </c>
      <c r="E49" s="32">
        <v>2.5</v>
      </c>
      <c r="F49" s="32">
        <v>15.86</v>
      </c>
      <c r="G49" s="17">
        <v>7</v>
      </c>
      <c r="H49" s="34">
        <f t="shared" si="1"/>
        <v>37</v>
      </c>
      <c r="I49" s="6"/>
      <c r="M49" s="58"/>
      <c r="N49" s="58"/>
    </row>
    <row r="50" spans="1:14">
      <c r="A50" s="31">
        <v>130409</v>
      </c>
      <c r="B50" s="31" t="s">
        <v>66</v>
      </c>
      <c r="C50" s="30">
        <f t="shared" si="0"/>
        <v>7</v>
      </c>
      <c r="D50" s="33">
        <v>12.087961618859598</v>
      </c>
      <c r="E50" s="32">
        <v>5</v>
      </c>
      <c r="F50" s="32">
        <v>11.59</v>
      </c>
      <c r="G50" s="17">
        <v>34</v>
      </c>
      <c r="H50" s="34">
        <f t="shared" si="1"/>
        <v>63</v>
      </c>
      <c r="I50" s="6"/>
      <c r="M50" s="58"/>
      <c r="N50" s="58"/>
    </row>
    <row r="51" spans="1:14">
      <c r="A51" s="31">
        <v>130417</v>
      </c>
      <c r="B51" s="31" t="s">
        <v>67</v>
      </c>
      <c r="C51" s="30">
        <f t="shared" si="0"/>
        <v>6</v>
      </c>
      <c r="D51" s="33">
        <v>8.3299558703983294</v>
      </c>
      <c r="E51" s="32">
        <v>6.25</v>
      </c>
      <c r="F51" s="32">
        <v>11.59</v>
      </c>
      <c r="G51" s="17">
        <v>24</v>
      </c>
      <c r="H51" s="34">
        <f t="shared" si="1"/>
        <v>51</v>
      </c>
      <c r="I51" s="6"/>
      <c r="M51" s="58"/>
      <c r="N51" s="58"/>
    </row>
    <row r="52" spans="1:14">
      <c r="A52" s="31">
        <v>130424</v>
      </c>
      <c r="B52" s="31" t="s">
        <v>68</v>
      </c>
      <c r="C52" s="30">
        <f t="shared" si="0"/>
        <v>5</v>
      </c>
      <c r="D52" s="33">
        <v>12.984590930205552</v>
      </c>
      <c r="E52" s="32">
        <v>7.5</v>
      </c>
      <c r="F52" s="32">
        <v>11.59</v>
      </c>
      <c r="G52" s="17"/>
      <c r="H52" s="34">
        <f t="shared" si="1"/>
        <v>33</v>
      </c>
      <c r="I52" s="6"/>
      <c r="M52" s="58"/>
      <c r="N52" s="58"/>
    </row>
    <row r="53" spans="1:14">
      <c r="A53" s="31">
        <v>130458</v>
      </c>
      <c r="B53" s="31" t="s">
        <v>69</v>
      </c>
      <c r="C53" s="30">
        <f t="shared" si="0"/>
        <v>7</v>
      </c>
      <c r="D53" s="33">
        <v>11.846192370224133</v>
      </c>
      <c r="E53" s="32">
        <v>5</v>
      </c>
      <c r="F53" s="32">
        <v>12.504999999999999</v>
      </c>
      <c r="G53" s="17">
        <v>31</v>
      </c>
      <c r="H53" s="34">
        <f t="shared" si="1"/>
        <v>61</v>
      </c>
      <c r="I53" s="6"/>
      <c r="M53" s="58"/>
      <c r="N53" s="58"/>
    </row>
    <row r="54" spans="1:14">
      <c r="A54" s="31">
        <v>130464</v>
      </c>
      <c r="B54" s="31" t="s">
        <v>70</v>
      </c>
      <c r="C54" s="30">
        <f t="shared" si="0"/>
        <v>6</v>
      </c>
      <c r="D54" s="33">
        <v>8.3115999883869485</v>
      </c>
      <c r="E54" s="32">
        <v>0</v>
      </c>
      <c r="F54" s="32">
        <v>10.98</v>
      </c>
      <c r="G54" s="17">
        <v>37</v>
      </c>
      <c r="H54" s="34">
        <f t="shared" si="1"/>
        <v>57</v>
      </c>
      <c r="I54" s="6"/>
      <c r="M54" s="58"/>
      <c r="N54" s="58"/>
    </row>
    <row r="55" spans="1:14">
      <c r="A55" s="31">
        <v>130475</v>
      </c>
      <c r="B55" s="31" t="s">
        <v>71</v>
      </c>
      <c r="C55" s="30">
        <f t="shared" si="0"/>
        <v>7</v>
      </c>
      <c r="D55" s="33">
        <v>17.875</v>
      </c>
      <c r="E55" s="32">
        <v>7.5</v>
      </c>
      <c r="F55" s="32">
        <v>18.91</v>
      </c>
      <c r="G55" s="17">
        <v>19</v>
      </c>
      <c r="H55" s="34">
        <f t="shared" si="1"/>
        <v>64</v>
      </c>
      <c r="I55" s="6"/>
      <c r="M55" s="58"/>
      <c r="N55" s="58"/>
    </row>
    <row r="56" spans="1:14">
      <c r="A56" s="31">
        <v>130485</v>
      </c>
      <c r="B56" s="31" t="s">
        <v>72</v>
      </c>
      <c r="C56" s="30">
        <f t="shared" si="0"/>
        <v>6</v>
      </c>
      <c r="D56" s="33">
        <v>14.049565962141447</v>
      </c>
      <c r="E56" s="32">
        <v>5</v>
      </c>
      <c r="F56" s="32">
        <v>20</v>
      </c>
      <c r="G56" s="17">
        <v>13</v>
      </c>
      <c r="H56" s="34">
        <f t="shared" si="1"/>
        <v>53</v>
      </c>
      <c r="I56" s="6"/>
      <c r="M56" s="58"/>
      <c r="N56" s="58"/>
    </row>
    <row r="57" spans="1:14">
      <c r="A57" s="31">
        <v>130486</v>
      </c>
      <c r="B57" s="31" t="s">
        <v>73</v>
      </c>
      <c r="C57" s="30">
        <f t="shared" si="0"/>
        <v>5</v>
      </c>
      <c r="D57" s="33">
        <v>11.258637208222043</v>
      </c>
      <c r="E57" s="32">
        <v>5</v>
      </c>
      <c r="F57" s="32">
        <v>11.285</v>
      </c>
      <c r="G57" s="17">
        <v>7</v>
      </c>
      <c r="H57" s="34">
        <f t="shared" si="1"/>
        <v>35</v>
      </c>
      <c r="I57" s="6"/>
      <c r="M57" s="58"/>
      <c r="N57" s="58"/>
    </row>
    <row r="58" spans="1:14">
      <c r="A58" s="31">
        <v>130504</v>
      </c>
      <c r="B58" s="31" t="s">
        <v>74</v>
      </c>
      <c r="C58" s="30">
        <f t="shared" si="0"/>
        <v>7</v>
      </c>
      <c r="D58" s="33">
        <v>10.175000000000001</v>
      </c>
      <c r="E58" s="32">
        <v>5</v>
      </c>
      <c r="F58" s="32">
        <v>17.995000000000001</v>
      </c>
      <c r="G58" s="17">
        <v>32</v>
      </c>
      <c r="H58" s="34">
        <f t="shared" si="1"/>
        <v>66</v>
      </c>
      <c r="I58" s="6"/>
      <c r="M58" s="58"/>
      <c r="N58" s="58"/>
    </row>
    <row r="59" spans="1:14">
      <c r="A59" s="31">
        <v>130509</v>
      </c>
      <c r="B59" s="31" t="s">
        <v>75</v>
      </c>
      <c r="C59" s="30">
        <f t="shared" si="0"/>
        <v>5</v>
      </c>
      <c r="D59" s="33">
        <v>9.625</v>
      </c>
      <c r="E59" s="32">
        <v>2.5</v>
      </c>
      <c r="F59" s="32">
        <v>13.115</v>
      </c>
      <c r="G59" s="17">
        <v>20</v>
      </c>
      <c r="H59" s="34">
        <f t="shared" si="1"/>
        <v>46</v>
      </c>
      <c r="I59" s="6"/>
      <c r="M59" s="58"/>
      <c r="N59" s="58"/>
    </row>
    <row r="60" spans="1:14">
      <c r="A60" s="31">
        <v>130512</v>
      </c>
      <c r="B60" s="31" t="s">
        <v>76</v>
      </c>
      <c r="C60" s="30">
        <f t="shared" si="0"/>
        <v>8</v>
      </c>
      <c r="D60" s="33">
        <v>12.397035768203462</v>
      </c>
      <c r="E60" s="32">
        <v>6.25</v>
      </c>
      <c r="F60" s="32">
        <v>15.555</v>
      </c>
      <c r="G60" s="17">
        <v>36</v>
      </c>
      <c r="H60" s="34">
        <f t="shared" si="1"/>
        <v>71</v>
      </c>
      <c r="I60" s="6"/>
      <c r="M60" s="58"/>
      <c r="N60" s="58"/>
    </row>
    <row r="61" spans="1:14">
      <c r="A61" s="31">
        <v>130539</v>
      </c>
      <c r="B61" s="31" t="s">
        <v>77</v>
      </c>
      <c r="C61" s="30">
        <f t="shared" si="0"/>
        <v>6</v>
      </c>
      <c r="D61" s="33">
        <v>9.0919753803274883</v>
      </c>
      <c r="E61" s="32">
        <v>10</v>
      </c>
      <c r="F61" s="32">
        <v>13.115</v>
      </c>
      <c r="G61" s="17">
        <v>18</v>
      </c>
      <c r="H61" s="34">
        <f t="shared" si="1"/>
        <v>51</v>
      </c>
      <c r="I61" s="6"/>
      <c r="M61" s="57"/>
      <c r="N61" s="57"/>
    </row>
    <row r="62" spans="1:14">
      <c r="A62" s="31">
        <v>130569</v>
      </c>
      <c r="B62" s="31" t="s">
        <v>78</v>
      </c>
      <c r="C62" s="30">
        <f t="shared" si="0"/>
        <v>6</v>
      </c>
      <c r="D62" s="33">
        <v>8.2871254790384405</v>
      </c>
      <c r="E62" s="32">
        <v>10</v>
      </c>
      <c r="F62" s="32">
        <v>10.98</v>
      </c>
      <c r="G62" s="17">
        <v>21</v>
      </c>
      <c r="H62" s="34">
        <f t="shared" si="1"/>
        <v>51</v>
      </c>
      <c r="I62" s="6"/>
      <c r="L62" s="60" t="s">
        <v>18</v>
      </c>
      <c r="M62" s="61">
        <f>68.4%*M61</f>
        <v>0</v>
      </c>
      <c r="N62" s="62">
        <f>+N61</f>
        <v>0</v>
      </c>
    </row>
    <row r="63" spans="1:14">
      <c r="A63" s="31">
        <v>130571</v>
      </c>
      <c r="B63" s="31" t="s">
        <v>79</v>
      </c>
      <c r="C63" s="30">
        <f t="shared" si="0"/>
        <v>6</v>
      </c>
      <c r="D63" s="33">
        <v>8.2748882243641866</v>
      </c>
      <c r="E63" s="32">
        <v>7.5</v>
      </c>
      <c r="F63" s="32">
        <v>10.37</v>
      </c>
      <c r="G63" s="17">
        <v>23</v>
      </c>
      <c r="H63" s="34">
        <f t="shared" si="1"/>
        <v>50</v>
      </c>
      <c r="I63" s="6"/>
    </row>
    <row r="64" spans="1:14">
      <c r="A64" s="31">
        <v>130575</v>
      </c>
      <c r="B64" s="31" t="s">
        <v>80</v>
      </c>
      <c r="C64" s="30">
        <f t="shared" si="0"/>
        <v>5</v>
      </c>
      <c r="D64" s="33">
        <v>7.2037945650911634</v>
      </c>
      <c r="E64" s="32">
        <v>4.5</v>
      </c>
      <c r="F64" s="32">
        <v>15.25</v>
      </c>
      <c r="G64" s="17">
        <v>2</v>
      </c>
      <c r="H64" s="34">
        <f t="shared" si="1"/>
        <v>29</v>
      </c>
      <c r="I64" s="6"/>
    </row>
    <row r="65" spans="1:9">
      <c r="A65" s="31">
        <v>130599</v>
      </c>
      <c r="B65" s="31" t="s">
        <v>81</v>
      </c>
      <c r="C65" s="30">
        <f t="shared" si="0"/>
        <v>5</v>
      </c>
      <c r="D65" s="33">
        <v>8.5411319823481602</v>
      </c>
      <c r="E65" s="32">
        <v>5</v>
      </c>
      <c r="F65" s="32">
        <v>10.674999999999999</v>
      </c>
      <c r="G65" s="17">
        <v>6</v>
      </c>
      <c r="H65" s="34">
        <f t="shared" si="1"/>
        <v>31</v>
      </c>
      <c r="I65" s="6"/>
    </row>
    <row r="66" spans="1:9">
      <c r="A66" s="31">
        <v>130680</v>
      </c>
      <c r="B66" s="31" t="s">
        <v>82</v>
      </c>
      <c r="C66" s="30">
        <f t="shared" si="0"/>
        <v>6</v>
      </c>
      <c r="D66" s="33">
        <v>8.5227761003367792</v>
      </c>
      <c r="E66" s="32">
        <v>7.5</v>
      </c>
      <c r="F66" s="32">
        <v>13.725</v>
      </c>
      <c r="G66" s="17">
        <v>26</v>
      </c>
      <c r="H66" s="34">
        <f t="shared" si="1"/>
        <v>56</v>
      </c>
      <c r="I66" s="6"/>
    </row>
    <row r="67" spans="1:9">
      <c r="A67" s="31">
        <v>130686</v>
      </c>
      <c r="B67" s="31" t="s">
        <v>83</v>
      </c>
      <c r="C67" s="30">
        <f t="shared" si="0"/>
        <v>7</v>
      </c>
      <c r="D67" s="33">
        <v>9.921299790965044</v>
      </c>
      <c r="E67" s="32">
        <v>5</v>
      </c>
      <c r="F67" s="32">
        <v>12.81</v>
      </c>
      <c r="G67" s="17">
        <v>35</v>
      </c>
      <c r="H67" s="34">
        <f t="shared" si="1"/>
        <v>63</v>
      </c>
      <c r="I67" s="6"/>
    </row>
    <row r="68" spans="1:9">
      <c r="A68" s="31">
        <v>130692</v>
      </c>
      <c r="B68" s="31" t="s">
        <v>84</v>
      </c>
      <c r="C68" s="30">
        <f t="shared" si="0"/>
        <v>6</v>
      </c>
      <c r="D68" s="33">
        <v>12.675516780861688</v>
      </c>
      <c r="E68" s="32">
        <v>2.5</v>
      </c>
      <c r="F68" s="32">
        <v>10.98</v>
      </c>
      <c r="G68" s="17">
        <v>30</v>
      </c>
      <c r="H68" s="34">
        <f t="shared" si="1"/>
        <v>57</v>
      </c>
      <c r="I68" s="6"/>
    </row>
    <row r="69" spans="1:9">
      <c r="A69" s="31">
        <v>130701</v>
      </c>
      <c r="B69" s="31" t="s">
        <v>85</v>
      </c>
      <c r="C69" s="30">
        <f t="shared" si="0"/>
        <v>5</v>
      </c>
      <c r="D69" s="33">
        <v>7.4088520497038672</v>
      </c>
      <c r="E69" s="32">
        <v>0</v>
      </c>
      <c r="F69" s="32">
        <v>13.115</v>
      </c>
      <c r="G69" s="17">
        <v>16</v>
      </c>
      <c r="H69" s="34">
        <f t="shared" si="1"/>
        <v>37</v>
      </c>
      <c r="I69" s="6"/>
    </row>
    <row r="70" spans="1:9">
      <c r="A70" s="31">
        <v>130707</v>
      </c>
      <c r="B70" s="31" t="s">
        <v>86</v>
      </c>
      <c r="C70" s="30">
        <f t="shared" si="0"/>
        <v>5</v>
      </c>
      <c r="D70" s="33">
        <v>12.366442631517828</v>
      </c>
      <c r="E70" s="32">
        <v>7</v>
      </c>
      <c r="F70" s="32">
        <v>10.37</v>
      </c>
      <c r="G70" s="17">
        <v>8</v>
      </c>
      <c r="H70" s="34">
        <f t="shared" si="1"/>
        <v>38</v>
      </c>
      <c r="I70" s="6"/>
    </row>
    <row r="71" spans="1:9">
      <c r="A71" s="31">
        <v>130713</v>
      </c>
      <c r="B71" s="31" t="s">
        <v>87</v>
      </c>
      <c r="C71" s="30">
        <f t="shared" si="0"/>
        <v>8</v>
      </c>
      <c r="D71" s="33">
        <v>11.876785506909767</v>
      </c>
      <c r="E71" s="32">
        <v>10</v>
      </c>
      <c r="F71" s="32">
        <v>17.384999999999998</v>
      </c>
      <c r="G71" s="17">
        <v>37</v>
      </c>
      <c r="H71" s="34">
        <f t="shared" si="1"/>
        <v>77</v>
      </c>
      <c r="I71" s="6"/>
    </row>
    <row r="72" spans="1:9">
      <c r="A72" s="31">
        <v>130722</v>
      </c>
      <c r="B72" s="31" t="s">
        <v>88</v>
      </c>
      <c r="C72" s="30">
        <f t="shared" si="0"/>
        <v>7</v>
      </c>
      <c r="D72" s="33">
        <v>8.8746806410405306</v>
      </c>
      <c r="E72" s="32">
        <v>0</v>
      </c>
      <c r="F72" s="32">
        <v>15.25</v>
      </c>
      <c r="G72" s="17">
        <v>40</v>
      </c>
      <c r="H72" s="34">
        <f t="shared" si="1"/>
        <v>65</v>
      </c>
      <c r="I72" s="6"/>
    </row>
    <row r="73" spans="1:9">
      <c r="A73" s="31">
        <v>130736</v>
      </c>
      <c r="B73" s="31" t="s">
        <v>89</v>
      </c>
      <c r="C73" s="30">
        <f t="shared" si="0"/>
        <v>5</v>
      </c>
      <c r="D73" s="33">
        <v>11.283111717570549</v>
      </c>
      <c r="E73" s="32">
        <v>10</v>
      </c>
      <c r="F73" s="32">
        <v>10.065</v>
      </c>
      <c r="G73" s="17">
        <v>16</v>
      </c>
      <c r="H73" s="34">
        <f t="shared" si="1"/>
        <v>48</v>
      </c>
      <c r="I73" s="6"/>
    </row>
    <row r="74" spans="1:9">
      <c r="A74" s="31">
        <v>130739</v>
      </c>
      <c r="B74" s="31" t="s">
        <v>90</v>
      </c>
      <c r="C74" s="30">
        <f t="shared" si="0"/>
        <v>7</v>
      </c>
      <c r="D74" s="33">
        <v>9.3459818836372079</v>
      </c>
      <c r="E74" s="32">
        <v>5</v>
      </c>
      <c r="F74" s="32">
        <v>11.59</v>
      </c>
      <c r="G74" s="17">
        <v>36</v>
      </c>
      <c r="H74" s="34">
        <f t="shared" si="1"/>
        <v>62</v>
      </c>
      <c r="I74" s="6"/>
    </row>
    <row r="75" spans="1:9">
      <c r="A75" s="31">
        <v>130747</v>
      </c>
      <c r="B75" s="31" t="s">
        <v>91</v>
      </c>
      <c r="C75" s="30">
        <f t="shared" si="0"/>
        <v>7</v>
      </c>
      <c r="D75" s="33">
        <v>9.9</v>
      </c>
      <c r="E75" s="32">
        <v>10</v>
      </c>
      <c r="F75" s="32">
        <v>14.03</v>
      </c>
      <c r="G75" s="17">
        <v>29</v>
      </c>
      <c r="H75" s="34">
        <f t="shared" ref="H75:H134" si="2">ROUNDUP(SUM(D75:G75),0)</f>
        <v>63</v>
      </c>
      <c r="I75" s="6"/>
    </row>
    <row r="76" spans="1:9">
      <c r="A76" s="31">
        <v>130757</v>
      </c>
      <c r="B76" s="31" t="s">
        <v>92</v>
      </c>
      <c r="C76" s="30">
        <f t="shared" si="0"/>
        <v>6</v>
      </c>
      <c r="D76" s="33">
        <v>9.6428187783068182</v>
      </c>
      <c r="E76" s="32">
        <v>10</v>
      </c>
      <c r="F76" s="32">
        <v>11.59</v>
      </c>
      <c r="G76" s="17">
        <v>21</v>
      </c>
      <c r="H76" s="34">
        <f t="shared" si="2"/>
        <v>53</v>
      </c>
      <c r="I76" s="6"/>
    </row>
    <row r="77" spans="1:9">
      <c r="A77" s="31">
        <v>130771</v>
      </c>
      <c r="B77" s="31" t="s">
        <v>93</v>
      </c>
      <c r="C77" s="30">
        <f t="shared" si="0"/>
        <v>5</v>
      </c>
      <c r="D77" s="33">
        <v>9.6122256416211833</v>
      </c>
      <c r="E77" s="32">
        <v>0</v>
      </c>
      <c r="F77" s="32">
        <v>16.47</v>
      </c>
      <c r="G77" s="17">
        <v>14</v>
      </c>
      <c r="H77" s="34">
        <f t="shared" si="2"/>
        <v>41</v>
      </c>
      <c r="I77" s="6"/>
    </row>
    <row r="78" spans="1:9">
      <c r="A78" s="31">
        <v>130780</v>
      </c>
      <c r="B78" s="31" t="s">
        <v>94</v>
      </c>
      <c r="C78" s="30">
        <f t="shared" si="0"/>
        <v>6</v>
      </c>
      <c r="D78" s="33">
        <v>7.9902885843688312</v>
      </c>
      <c r="E78" s="32">
        <v>0</v>
      </c>
      <c r="F78" s="32">
        <v>12.504999999999999</v>
      </c>
      <c r="G78" s="17">
        <v>35</v>
      </c>
      <c r="H78" s="34">
        <f t="shared" si="2"/>
        <v>56</v>
      </c>
      <c r="I78" s="6"/>
    </row>
    <row r="79" spans="1:9">
      <c r="A79" s="31">
        <v>130784</v>
      </c>
      <c r="B79" s="31" t="s">
        <v>95</v>
      </c>
      <c r="C79" s="30">
        <f t="shared" si="0"/>
        <v>6</v>
      </c>
      <c r="D79" s="33">
        <v>13.801678086168856</v>
      </c>
      <c r="E79" s="32">
        <v>0</v>
      </c>
      <c r="F79" s="32">
        <v>19.824999999999999</v>
      </c>
      <c r="G79" s="17">
        <v>22</v>
      </c>
      <c r="H79" s="34">
        <f t="shared" si="2"/>
        <v>56</v>
      </c>
      <c r="I79" s="6"/>
    </row>
    <row r="80" spans="1:9">
      <c r="A80" s="31">
        <v>130786</v>
      </c>
      <c r="B80" s="31" t="s">
        <v>96</v>
      </c>
      <c r="C80" s="30">
        <f t="shared" si="0"/>
        <v>5</v>
      </c>
      <c r="D80" s="33">
        <v>8.3115999883869485</v>
      </c>
      <c r="E80" s="32">
        <v>0</v>
      </c>
      <c r="F80" s="32">
        <v>11.285</v>
      </c>
      <c r="G80" s="17">
        <v>6</v>
      </c>
      <c r="H80" s="34">
        <f t="shared" si="2"/>
        <v>26</v>
      </c>
      <c r="I80" s="6"/>
    </row>
    <row r="81" spans="1:9">
      <c r="A81" s="31">
        <v>130789</v>
      </c>
      <c r="B81" s="31" t="s">
        <v>97</v>
      </c>
      <c r="C81" s="30">
        <f t="shared" si="0"/>
        <v>6</v>
      </c>
      <c r="D81" s="33">
        <v>9.5326834862385326</v>
      </c>
      <c r="E81" s="32">
        <v>7.5</v>
      </c>
      <c r="F81" s="32">
        <v>11.285</v>
      </c>
      <c r="G81" s="17">
        <v>27</v>
      </c>
      <c r="H81" s="34">
        <f t="shared" si="2"/>
        <v>56</v>
      </c>
      <c r="I81" s="6"/>
    </row>
    <row r="82" spans="1:9">
      <c r="A82" s="31">
        <v>130791</v>
      </c>
      <c r="B82" s="31" t="s">
        <v>98</v>
      </c>
      <c r="C82" s="30">
        <f t="shared" si="0"/>
        <v>6</v>
      </c>
      <c r="D82" s="33">
        <v>9.9518929276506807</v>
      </c>
      <c r="E82" s="32">
        <v>2.5</v>
      </c>
      <c r="F82" s="32">
        <v>15.25</v>
      </c>
      <c r="G82" s="17">
        <v>22</v>
      </c>
      <c r="H82" s="34">
        <f t="shared" si="2"/>
        <v>50</v>
      </c>
      <c r="I82" s="6"/>
    </row>
    <row r="83" spans="1:9">
      <c r="A83" s="31">
        <v>130793</v>
      </c>
      <c r="B83" s="31" t="s">
        <v>99</v>
      </c>
      <c r="C83" s="30">
        <f t="shared" si="0"/>
        <v>8</v>
      </c>
      <c r="D83" s="33">
        <v>12.378679886192081</v>
      </c>
      <c r="E83" s="32">
        <v>10</v>
      </c>
      <c r="F83" s="32">
        <v>16.164999999999999</v>
      </c>
      <c r="G83" s="17">
        <v>36</v>
      </c>
      <c r="H83" s="34">
        <f t="shared" si="2"/>
        <v>75</v>
      </c>
      <c r="I83" s="6"/>
    </row>
    <row r="84" spans="1:9">
      <c r="A84" s="31">
        <v>130809</v>
      </c>
      <c r="B84" s="31" t="s">
        <v>100</v>
      </c>
      <c r="C84" s="30">
        <f t="shared" si="0"/>
        <v>5</v>
      </c>
      <c r="D84" s="33">
        <v>8.5250000000000004</v>
      </c>
      <c r="E84" s="32">
        <v>7.5</v>
      </c>
      <c r="F84" s="32">
        <v>10.065</v>
      </c>
      <c r="G84" s="17">
        <v>21</v>
      </c>
      <c r="H84" s="34">
        <f t="shared" si="2"/>
        <v>48</v>
      </c>
      <c r="I84" s="6"/>
    </row>
    <row r="85" spans="1:9">
      <c r="A85" s="31">
        <v>130812</v>
      </c>
      <c r="B85" s="31" t="s">
        <v>101</v>
      </c>
      <c r="C85" s="30">
        <f t="shared" si="0"/>
        <v>5</v>
      </c>
      <c r="D85" s="33">
        <v>8.2932441063755675</v>
      </c>
      <c r="E85" s="32">
        <v>10</v>
      </c>
      <c r="F85" s="32">
        <v>10.37</v>
      </c>
      <c r="G85" s="17">
        <v>12</v>
      </c>
      <c r="H85" s="34">
        <f t="shared" si="2"/>
        <v>41</v>
      </c>
      <c r="I85" s="6"/>
    </row>
    <row r="86" spans="1:9">
      <c r="A86" s="31">
        <v>130820</v>
      </c>
      <c r="B86" s="31" t="s">
        <v>102</v>
      </c>
      <c r="C86" s="30">
        <f t="shared" si="0"/>
        <v>5</v>
      </c>
      <c r="D86" s="33">
        <v>9.6428187783068182</v>
      </c>
      <c r="E86" s="32">
        <v>2</v>
      </c>
      <c r="F86" s="32">
        <v>14.334999999999999</v>
      </c>
      <c r="G86" s="17"/>
      <c r="H86" s="34">
        <f t="shared" si="2"/>
        <v>26</v>
      </c>
      <c r="I86" s="6"/>
    </row>
    <row r="87" spans="1:9">
      <c r="A87" s="31">
        <v>130835</v>
      </c>
      <c r="B87" s="31" t="s">
        <v>29</v>
      </c>
      <c r="C87" s="30">
        <f t="shared" si="0"/>
        <v>5</v>
      </c>
      <c r="D87" s="33">
        <v>8.4738270816397634</v>
      </c>
      <c r="E87" s="32">
        <v>5</v>
      </c>
      <c r="F87" s="32">
        <v>14.334999999999999</v>
      </c>
      <c r="G87" s="17">
        <v>18</v>
      </c>
      <c r="H87" s="34">
        <f t="shared" si="2"/>
        <v>46</v>
      </c>
      <c r="I87" s="6"/>
    </row>
    <row r="88" spans="1:9">
      <c r="A88" s="31">
        <v>130844</v>
      </c>
      <c r="B88" s="31" t="s">
        <v>103</v>
      </c>
      <c r="C88" s="30">
        <f t="shared" si="0"/>
        <v>5</v>
      </c>
      <c r="D88" s="33">
        <v>11.221925444199281</v>
      </c>
      <c r="E88" s="32">
        <v>2.5</v>
      </c>
      <c r="F88" s="32">
        <v>13.115</v>
      </c>
      <c r="G88" s="17">
        <v>16</v>
      </c>
      <c r="H88" s="34">
        <f t="shared" si="2"/>
        <v>43</v>
      </c>
      <c r="I88" s="6"/>
    </row>
    <row r="89" spans="1:9">
      <c r="A89" s="31">
        <v>130867</v>
      </c>
      <c r="B89" s="31" t="s">
        <v>104</v>
      </c>
      <c r="C89" s="30">
        <f t="shared" si="0"/>
        <v>6</v>
      </c>
      <c r="D89" s="33">
        <v>8.5250000000000004</v>
      </c>
      <c r="E89" s="32">
        <v>0</v>
      </c>
      <c r="F89" s="32">
        <v>10.37</v>
      </c>
      <c r="G89" s="17">
        <v>34</v>
      </c>
      <c r="H89" s="34">
        <f t="shared" si="2"/>
        <v>53</v>
      </c>
      <c r="I89" s="6"/>
    </row>
    <row r="90" spans="1:9">
      <c r="A90" s="31">
        <v>130883</v>
      </c>
      <c r="B90" s="31" t="s">
        <v>105</v>
      </c>
      <c r="C90" s="30">
        <f t="shared" si="0"/>
        <v>5</v>
      </c>
      <c r="D90" s="33">
        <v>11</v>
      </c>
      <c r="E90" s="32">
        <v>10</v>
      </c>
      <c r="F90" s="32">
        <v>10.98</v>
      </c>
      <c r="G90" s="17">
        <v>1</v>
      </c>
      <c r="H90" s="34">
        <f t="shared" si="2"/>
        <v>33</v>
      </c>
      <c r="I90" s="6"/>
    </row>
    <row r="91" spans="1:9">
      <c r="A91" s="31">
        <v>130898</v>
      </c>
      <c r="B91" s="31" t="s">
        <v>106</v>
      </c>
      <c r="C91" s="30">
        <f t="shared" si="0"/>
        <v>5</v>
      </c>
      <c r="D91" s="33">
        <v>7.9719327023574493</v>
      </c>
      <c r="E91" s="32">
        <v>5</v>
      </c>
      <c r="F91" s="32">
        <v>11.895</v>
      </c>
      <c r="G91" s="17">
        <v>21</v>
      </c>
      <c r="H91" s="34">
        <f t="shared" si="2"/>
        <v>46</v>
      </c>
      <c r="I91" s="6"/>
    </row>
    <row r="92" spans="1:9">
      <c r="A92" s="31">
        <v>130908</v>
      </c>
      <c r="B92" s="31" t="s">
        <v>107</v>
      </c>
      <c r="C92" s="30">
        <f t="shared" si="0"/>
        <v>6</v>
      </c>
      <c r="D92" s="33">
        <v>9.1164498896759962</v>
      </c>
      <c r="E92" s="32">
        <v>7.5</v>
      </c>
      <c r="F92" s="32">
        <v>11.59</v>
      </c>
      <c r="G92" s="17">
        <v>21</v>
      </c>
      <c r="H92" s="34">
        <f t="shared" si="2"/>
        <v>50</v>
      </c>
      <c r="I92" s="6"/>
    </row>
    <row r="93" spans="1:9">
      <c r="A93" s="31">
        <v>130921</v>
      </c>
      <c r="B93" s="31" t="s">
        <v>108</v>
      </c>
      <c r="C93" s="30">
        <f t="shared" si="0"/>
        <v>6</v>
      </c>
      <c r="D93" s="33">
        <v>10.175000000000001</v>
      </c>
      <c r="E93" s="32">
        <v>2.5</v>
      </c>
      <c r="F93" s="32">
        <v>14.64</v>
      </c>
      <c r="G93" s="17">
        <v>30</v>
      </c>
      <c r="H93" s="34">
        <f t="shared" si="2"/>
        <v>58</v>
      </c>
      <c r="I93" s="6"/>
    </row>
    <row r="94" spans="1:9">
      <c r="A94" s="31">
        <v>130926</v>
      </c>
      <c r="B94" s="31" t="s">
        <v>109</v>
      </c>
      <c r="C94" s="30">
        <f t="shared" si="0"/>
        <v>8</v>
      </c>
      <c r="D94" s="33">
        <v>13.541552955522008</v>
      </c>
      <c r="E94" s="32">
        <v>10</v>
      </c>
      <c r="F94" s="32">
        <v>14.64</v>
      </c>
      <c r="G94" s="17">
        <v>35</v>
      </c>
      <c r="H94" s="34">
        <f t="shared" si="2"/>
        <v>74</v>
      </c>
      <c r="I94" s="6"/>
    </row>
    <row r="95" spans="1:9">
      <c r="A95" s="31">
        <v>130928</v>
      </c>
      <c r="B95" s="31" t="s">
        <v>110</v>
      </c>
      <c r="C95" s="30">
        <f t="shared" si="0"/>
        <v>7</v>
      </c>
      <c r="D95" s="33">
        <v>15.125000000000002</v>
      </c>
      <c r="E95" s="32">
        <v>0</v>
      </c>
      <c r="F95" s="32">
        <v>14.945</v>
      </c>
      <c r="G95" s="17">
        <v>37</v>
      </c>
      <c r="H95" s="34">
        <f t="shared" si="2"/>
        <v>68</v>
      </c>
      <c r="I95" s="6"/>
    </row>
    <row r="96" spans="1:9">
      <c r="A96" s="31">
        <v>130941</v>
      </c>
      <c r="B96" s="31" t="s">
        <v>111</v>
      </c>
      <c r="C96" s="30">
        <f t="shared" si="0"/>
        <v>6</v>
      </c>
      <c r="D96" s="33">
        <v>8.60231825571943</v>
      </c>
      <c r="E96" s="32">
        <v>10</v>
      </c>
      <c r="F96" s="32">
        <v>11.59</v>
      </c>
      <c r="G96" s="17">
        <v>26</v>
      </c>
      <c r="H96" s="34">
        <f t="shared" si="2"/>
        <v>57</v>
      </c>
      <c r="I96" s="6"/>
    </row>
    <row r="97" spans="1:9">
      <c r="A97" s="31">
        <v>130945</v>
      </c>
      <c r="B97" s="31" t="s">
        <v>112</v>
      </c>
      <c r="C97" s="30">
        <f t="shared" si="0"/>
        <v>5</v>
      </c>
      <c r="D97" s="33">
        <v>14.352521484148184</v>
      </c>
      <c r="E97" s="32">
        <v>1.25</v>
      </c>
      <c r="F97" s="32">
        <v>14.334999999999999</v>
      </c>
      <c r="G97" s="17">
        <v>2</v>
      </c>
      <c r="H97" s="34">
        <f t="shared" si="2"/>
        <v>32</v>
      </c>
      <c r="I97" s="6"/>
    </row>
    <row r="98" spans="1:9">
      <c r="A98" s="31">
        <v>130954</v>
      </c>
      <c r="B98" s="31" t="s">
        <v>113</v>
      </c>
      <c r="C98" s="30">
        <f t="shared" si="0"/>
        <v>7</v>
      </c>
      <c r="D98" s="33">
        <v>10.726149692254094</v>
      </c>
      <c r="E98" s="32">
        <v>10</v>
      </c>
      <c r="F98" s="32">
        <v>14.334999999999999</v>
      </c>
      <c r="G98" s="17">
        <v>24</v>
      </c>
      <c r="H98" s="34">
        <f t="shared" si="2"/>
        <v>60</v>
      </c>
      <c r="I98" s="6"/>
    </row>
    <row r="99" spans="1:9">
      <c r="A99" s="31">
        <v>130974</v>
      </c>
      <c r="B99" s="31" t="s">
        <v>114</v>
      </c>
      <c r="C99" s="30">
        <f t="shared" si="0"/>
        <v>5</v>
      </c>
      <c r="D99" s="33">
        <v>12.651042271513182</v>
      </c>
      <c r="E99" s="32">
        <v>2.5</v>
      </c>
      <c r="F99" s="32">
        <v>13.725</v>
      </c>
      <c r="G99" s="17"/>
      <c r="H99" s="34">
        <f t="shared" si="2"/>
        <v>29</v>
      </c>
      <c r="I99" s="6"/>
    </row>
    <row r="100" spans="1:9">
      <c r="A100" s="31">
        <v>130983</v>
      </c>
      <c r="B100" s="31" t="s">
        <v>115</v>
      </c>
      <c r="C100" s="30">
        <f t="shared" si="0"/>
        <v>5</v>
      </c>
      <c r="D100" s="33">
        <v>12.651042271513182</v>
      </c>
      <c r="E100" s="32">
        <v>7</v>
      </c>
      <c r="F100" s="32">
        <v>12.2</v>
      </c>
      <c r="G100" s="17">
        <v>0</v>
      </c>
      <c r="H100" s="34">
        <f t="shared" si="2"/>
        <v>32</v>
      </c>
      <c r="I100" s="6"/>
    </row>
    <row r="101" spans="1:9">
      <c r="A101" s="31">
        <v>130990</v>
      </c>
      <c r="B101" s="31" t="s">
        <v>116</v>
      </c>
      <c r="C101" s="30">
        <f t="shared" si="0"/>
        <v>7</v>
      </c>
      <c r="D101" s="33">
        <v>11.283111717570549</v>
      </c>
      <c r="E101" s="32">
        <v>10</v>
      </c>
      <c r="F101" s="32">
        <v>14.945</v>
      </c>
      <c r="G101" s="17">
        <v>29</v>
      </c>
      <c r="H101" s="34">
        <f t="shared" si="2"/>
        <v>66</v>
      </c>
      <c r="I101" s="6"/>
    </row>
    <row r="102" spans="1:9">
      <c r="A102" s="31">
        <v>131015</v>
      </c>
      <c r="B102" s="31" t="s">
        <v>117</v>
      </c>
      <c r="C102" s="30">
        <f t="shared" si="0"/>
        <v>5</v>
      </c>
      <c r="D102" s="33">
        <v>9.0750000000000011</v>
      </c>
      <c r="E102" s="32">
        <v>6.5</v>
      </c>
      <c r="F102" s="32">
        <v>11.895</v>
      </c>
      <c r="G102" s="17">
        <v>4</v>
      </c>
      <c r="H102" s="34">
        <f t="shared" si="2"/>
        <v>32</v>
      </c>
      <c r="I102" s="6"/>
    </row>
    <row r="103" spans="1:9">
      <c r="A103" s="31">
        <v>131029</v>
      </c>
      <c r="B103" s="31" t="s">
        <v>118</v>
      </c>
      <c r="C103" s="30">
        <f t="shared" si="0"/>
        <v>5</v>
      </c>
      <c r="D103" s="33">
        <v>8.7767826036464989</v>
      </c>
      <c r="E103" s="32">
        <v>2.5</v>
      </c>
      <c r="F103" s="32">
        <v>10.674999999999999</v>
      </c>
      <c r="G103" s="17">
        <v>10</v>
      </c>
      <c r="H103" s="34">
        <f t="shared" si="2"/>
        <v>32</v>
      </c>
      <c r="I103" s="6"/>
    </row>
    <row r="104" spans="1:9">
      <c r="A104" s="31">
        <v>131035</v>
      </c>
      <c r="B104" s="31" t="s">
        <v>119</v>
      </c>
      <c r="C104" s="30">
        <f t="shared" si="0"/>
        <v>7</v>
      </c>
      <c r="D104" s="33">
        <v>9.9335370456392997</v>
      </c>
      <c r="E104" s="32">
        <v>5</v>
      </c>
      <c r="F104" s="32">
        <v>15.25</v>
      </c>
      <c r="G104" s="17">
        <v>31</v>
      </c>
      <c r="H104" s="34">
        <f t="shared" si="2"/>
        <v>62</v>
      </c>
      <c r="I104" s="6"/>
    </row>
    <row r="105" spans="1:9">
      <c r="A105" s="31">
        <v>131041</v>
      </c>
      <c r="B105" s="31" t="s">
        <v>120</v>
      </c>
      <c r="C105" s="30">
        <f t="shared" si="0"/>
        <v>5</v>
      </c>
      <c r="D105" s="33">
        <v>9.5877511322726754</v>
      </c>
      <c r="E105" s="32">
        <v>7.5</v>
      </c>
      <c r="F105" s="32">
        <v>11.59</v>
      </c>
      <c r="G105" s="17">
        <v>14</v>
      </c>
      <c r="H105" s="34">
        <f t="shared" si="2"/>
        <v>43</v>
      </c>
      <c r="I105" s="6"/>
    </row>
    <row r="106" spans="1:9">
      <c r="A106" s="31">
        <v>131069</v>
      </c>
      <c r="B106" s="31" t="s">
        <v>121</v>
      </c>
      <c r="C106" s="30">
        <f t="shared" si="0"/>
        <v>5</v>
      </c>
      <c r="D106" s="33">
        <v>11.004630704912323</v>
      </c>
      <c r="E106" s="32">
        <v>10</v>
      </c>
      <c r="F106" s="32">
        <v>11.895</v>
      </c>
      <c r="G106" s="17">
        <v>2</v>
      </c>
      <c r="H106" s="34">
        <f t="shared" si="2"/>
        <v>35</v>
      </c>
      <c r="I106" s="6"/>
    </row>
    <row r="107" spans="1:9">
      <c r="A107" s="31">
        <v>131075</v>
      </c>
      <c r="B107" s="31" t="s">
        <v>122</v>
      </c>
      <c r="C107" s="30">
        <f t="shared" si="0"/>
        <v>5</v>
      </c>
      <c r="D107" s="33">
        <v>7.7000000000000011</v>
      </c>
      <c r="E107" s="32">
        <v>0</v>
      </c>
      <c r="F107" s="32">
        <v>11.285</v>
      </c>
      <c r="G107" s="17">
        <v>27</v>
      </c>
      <c r="H107" s="34">
        <f t="shared" si="2"/>
        <v>46</v>
      </c>
      <c r="I107" s="6"/>
    </row>
    <row r="108" spans="1:9">
      <c r="A108" s="31">
        <v>131086</v>
      </c>
      <c r="B108" s="31" t="s">
        <v>123</v>
      </c>
      <c r="C108" s="30">
        <f t="shared" si="0"/>
        <v>7</v>
      </c>
      <c r="D108" s="33">
        <v>16.962025316455698</v>
      </c>
      <c r="E108" s="32">
        <v>2.5</v>
      </c>
      <c r="F108" s="32">
        <v>14.03</v>
      </c>
      <c r="G108" s="17">
        <v>30</v>
      </c>
      <c r="H108" s="34">
        <f t="shared" si="2"/>
        <v>64</v>
      </c>
      <c r="I108" s="6"/>
    </row>
    <row r="109" spans="1:9">
      <c r="A109" s="31">
        <v>131090</v>
      </c>
      <c r="B109" s="31" t="s">
        <v>124</v>
      </c>
      <c r="C109" s="30">
        <f t="shared" si="0"/>
        <v>5</v>
      </c>
      <c r="D109" s="33">
        <v>8.25</v>
      </c>
      <c r="E109" s="32">
        <v>10</v>
      </c>
      <c r="F109" s="32">
        <v>11.895</v>
      </c>
      <c r="G109" s="17">
        <v>13</v>
      </c>
      <c r="H109" s="34">
        <f t="shared" si="2"/>
        <v>44</v>
      </c>
      <c r="I109" s="6"/>
    </row>
    <row r="110" spans="1:9">
      <c r="A110" s="31">
        <v>131105</v>
      </c>
      <c r="B110" s="31" t="s">
        <v>125</v>
      </c>
      <c r="C110" s="30">
        <f t="shared" si="0"/>
        <v>6</v>
      </c>
      <c r="D110" s="33">
        <v>10.701675182905586</v>
      </c>
      <c r="E110" s="32">
        <v>6.25</v>
      </c>
      <c r="F110" s="32">
        <v>12.504999999999999</v>
      </c>
      <c r="G110" s="17">
        <v>20</v>
      </c>
      <c r="H110" s="34">
        <f t="shared" si="2"/>
        <v>50</v>
      </c>
      <c r="I110" s="6"/>
    </row>
    <row r="111" spans="1:9">
      <c r="A111" s="31">
        <v>131117</v>
      </c>
      <c r="B111" s="31" t="s">
        <v>126</v>
      </c>
      <c r="C111" s="30">
        <f t="shared" si="0"/>
        <v>6</v>
      </c>
      <c r="D111" s="33">
        <v>9.333744628962954</v>
      </c>
      <c r="E111" s="32">
        <v>4</v>
      </c>
      <c r="F111" s="32">
        <v>13.115</v>
      </c>
      <c r="G111" s="17">
        <v>23</v>
      </c>
      <c r="H111" s="34">
        <f t="shared" si="2"/>
        <v>50</v>
      </c>
      <c r="I111" s="6"/>
    </row>
    <row r="112" spans="1:9">
      <c r="A112" s="31">
        <v>131129</v>
      </c>
      <c r="B112" s="31" t="s">
        <v>127</v>
      </c>
      <c r="C112" s="30">
        <f t="shared" si="0"/>
        <v>7</v>
      </c>
      <c r="D112" s="33">
        <v>10.980156195563815</v>
      </c>
      <c r="E112" s="32">
        <v>7.5</v>
      </c>
      <c r="F112" s="32">
        <v>14.03</v>
      </c>
      <c r="G112" s="17">
        <v>34</v>
      </c>
      <c r="H112" s="34">
        <f t="shared" si="2"/>
        <v>67</v>
      </c>
      <c r="I112" s="6"/>
    </row>
    <row r="113" spans="1:9">
      <c r="A113" s="31">
        <v>131155</v>
      </c>
      <c r="B113" s="31" t="s">
        <v>128</v>
      </c>
      <c r="C113" s="30">
        <f t="shared" si="0"/>
        <v>5</v>
      </c>
      <c r="D113" s="33">
        <v>7.6873330623620957</v>
      </c>
      <c r="E113" s="32">
        <v>5</v>
      </c>
      <c r="F113" s="32">
        <v>10.065</v>
      </c>
      <c r="G113" s="17">
        <v>12</v>
      </c>
      <c r="H113" s="34">
        <f t="shared" si="2"/>
        <v>35</v>
      </c>
      <c r="I113" s="6"/>
    </row>
    <row r="114" spans="1:9">
      <c r="A114" s="31">
        <v>131173</v>
      </c>
      <c r="B114" s="31" t="s">
        <v>129</v>
      </c>
      <c r="C114" s="30">
        <f t="shared" si="0"/>
        <v>5</v>
      </c>
      <c r="D114" s="33">
        <v>8.5250000000000004</v>
      </c>
      <c r="E114" s="32">
        <v>0</v>
      </c>
      <c r="F114" s="32">
        <v>13.42</v>
      </c>
      <c r="G114" s="17">
        <v>8</v>
      </c>
      <c r="H114" s="34">
        <f t="shared" si="2"/>
        <v>30</v>
      </c>
      <c r="I114" s="6"/>
    </row>
    <row r="115" spans="1:9">
      <c r="A115" s="31">
        <v>131180</v>
      </c>
      <c r="B115" s="31" t="s">
        <v>130</v>
      </c>
      <c r="C115" s="30">
        <f t="shared" si="0"/>
        <v>5</v>
      </c>
      <c r="D115" s="33">
        <v>9.6734119149924531</v>
      </c>
      <c r="E115" s="32">
        <v>0</v>
      </c>
      <c r="F115" s="32">
        <v>11.285</v>
      </c>
      <c r="G115" s="17"/>
      <c r="H115" s="34">
        <f t="shared" si="2"/>
        <v>21</v>
      </c>
      <c r="I115" s="6"/>
    </row>
    <row r="116" spans="1:9">
      <c r="A116" s="31">
        <v>131181</v>
      </c>
      <c r="B116" s="31" t="s">
        <v>131</v>
      </c>
      <c r="C116" s="30">
        <f t="shared" si="0"/>
        <v>8</v>
      </c>
      <c r="D116" s="33">
        <v>8.4799457089768904</v>
      </c>
      <c r="E116" s="32">
        <v>5</v>
      </c>
      <c r="F116" s="32">
        <v>20</v>
      </c>
      <c r="G116" s="17">
        <v>37</v>
      </c>
      <c r="H116" s="34">
        <f t="shared" si="2"/>
        <v>71</v>
      </c>
      <c r="I116" s="6"/>
    </row>
    <row r="117" spans="1:9">
      <c r="A117" s="31">
        <v>131188</v>
      </c>
      <c r="B117" s="31" t="s">
        <v>132</v>
      </c>
      <c r="C117" s="30">
        <f t="shared" si="0"/>
        <v>8</v>
      </c>
      <c r="D117" s="33">
        <v>20</v>
      </c>
      <c r="E117" s="32">
        <v>9</v>
      </c>
      <c r="F117" s="32">
        <v>18.3</v>
      </c>
      <c r="G117" s="17">
        <v>30</v>
      </c>
      <c r="H117" s="34">
        <f t="shared" si="2"/>
        <v>78</v>
      </c>
      <c r="I117" s="6"/>
    </row>
    <row r="118" spans="1:9">
      <c r="A118" s="31">
        <v>131191</v>
      </c>
      <c r="B118" s="31" t="s">
        <v>133</v>
      </c>
      <c r="C118" s="30">
        <f t="shared" si="0"/>
        <v>5</v>
      </c>
      <c r="D118" s="33">
        <v>12.675516780861688</v>
      </c>
      <c r="E118" s="32">
        <v>7.5</v>
      </c>
      <c r="F118" s="32">
        <v>11.59</v>
      </c>
      <c r="G118" s="17">
        <v>16</v>
      </c>
      <c r="H118" s="34">
        <f t="shared" si="2"/>
        <v>48</v>
      </c>
      <c r="I118" s="6"/>
    </row>
    <row r="119" spans="1:9">
      <c r="A119" s="31">
        <v>131197</v>
      </c>
      <c r="B119" s="31" t="s">
        <v>134</v>
      </c>
      <c r="C119" s="30">
        <f t="shared" si="0"/>
        <v>5</v>
      </c>
      <c r="D119" s="33">
        <v>7.15</v>
      </c>
      <c r="E119" s="32">
        <v>1.25</v>
      </c>
      <c r="F119" s="32">
        <v>13.42</v>
      </c>
      <c r="G119" s="17"/>
      <c r="H119" s="34">
        <f t="shared" si="2"/>
        <v>22</v>
      </c>
      <c r="I119" s="6"/>
    </row>
    <row r="120" spans="1:9">
      <c r="A120" s="31">
        <v>131222</v>
      </c>
      <c r="B120" s="31" t="s">
        <v>135</v>
      </c>
      <c r="C120" s="30">
        <f t="shared" si="0"/>
        <v>6</v>
      </c>
      <c r="D120" s="33">
        <v>8.5656064916966681</v>
      </c>
      <c r="E120" s="32">
        <v>0</v>
      </c>
      <c r="F120" s="32">
        <v>10.37</v>
      </c>
      <c r="G120" s="17">
        <v>39</v>
      </c>
      <c r="H120" s="34">
        <f t="shared" si="2"/>
        <v>58</v>
      </c>
      <c r="I120" s="6"/>
    </row>
    <row r="121" spans="1:9">
      <c r="A121" s="31">
        <v>131230</v>
      </c>
      <c r="B121" s="31" t="s">
        <v>136</v>
      </c>
      <c r="C121" s="30">
        <f t="shared" si="0"/>
        <v>5</v>
      </c>
      <c r="D121" s="33">
        <v>7.1181337823713857</v>
      </c>
      <c r="E121" s="32">
        <v>0</v>
      </c>
      <c r="F121" s="32">
        <v>10.065</v>
      </c>
      <c r="G121" s="17"/>
      <c r="H121" s="34">
        <f t="shared" si="2"/>
        <v>18</v>
      </c>
      <c r="I121" s="6"/>
    </row>
    <row r="122" spans="1:9">
      <c r="A122" s="31">
        <v>131237</v>
      </c>
      <c r="B122" s="31" t="s">
        <v>137</v>
      </c>
      <c r="C122" s="30">
        <f t="shared" si="0"/>
        <v>5</v>
      </c>
      <c r="D122" s="33">
        <v>8.5044202183253983</v>
      </c>
      <c r="E122" s="32">
        <v>6.5</v>
      </c>
      <c r="F122" s="32">
        <v>10.37</v>
      </c>
      <c r="G122" s="17"/>
      <c r="H122" s="34">
        <f t="shared" si="2"/>
        <v>26</v>
      </c>
      <c r="I122" s="6"/>
    </row>
    <row r="123" spans="1:9">
      <c r="A123" s="31">
        <v>131264</v>
      </c>
      <c r="B123" s="31" t="s">
        <v>138</v>
      </c>
      <c r="C123" s="30">
        <f t="shared" si="0"/>
        <v>6</v>
      </c>
      <c r="D123" s="33">
        <v>12.681635408198815</v>
      </c>
      <c r="E123" s="32">
        <v>5</v>
      </c>
      <c r="F123" s="32">
        <v>13.115</v>
      </c>
      <c r="G123" s="17">
        <v>27</v>
      </c>
      <c r="H123" s="34">
        <f t="shared" si="2"/>
        <v>58</v>
      </c>
      <c r="I123" s="6"/>
    </row>
    <row r="124" spans="1:9">
      <c r="A124" s="31">
        <v>131268</v>
      </c>
      <c r="B124" s="31" t="s">
        <v>139</v>
      </c>
      <c r="C124" s="30">
        <f t="shared" ref="C124:C134" si="3">IF(H124&lt;50,5,IF(H124&lt;60,6,IF(H124&lt;70,7,IF(H124&lt;80,8,IF(H124&lt;90,9,10)))))</f>
        <v>5</v>
      </c>
      <c r="D124" s="33">
        <v>7.3537844036697244</v>
      </c>
      <c r="E124" s="32">
        <v>6.5</v>
      </c>
      <c r="F124" s="32">
        <v>10.98</v>
      </c>
      <c r="G124" s="17">
        <v>13</v>
      </c>
      <c r="H124" s="34">
        <f t="shared" si="2"/>
        <v>38</v>
      </c>
      <c r="I124" s="6"/>
    </row>
    <row r="125" spans="1:9">
      <c r="A125" s="31">
        <v>131270</v>
      </c>
      <c r="B125" s="31" t="s">
        <v>140</v>
      </c>
      <c r="C125" s="30">
        <f t="shared" si="3"/>
        <v>5</v>
      </c>
      <c r="D125" s="33">
        <v>8.4677084543026364</v>
      </c>
      <c r="E125" s="32">
        <v>5</v>
      </c>
      <c r="F125" s="32">
        <v>10.37</v>
      </c>
      <c r="G125" s="17">
        <v>20</v>
      </c>
      <c r="H125" s="34">
        <f t="shared" si="2"/>
        <v>44</v>
      </c>
      <c r="I125" s="6"/>
    </row>
    <row r="126" spans="1:9">
      <c r="A126" s="31">
        <v>131276</v>
      </c>
      <c r="B126" s="31" t="s">
        <v>141</v>
      </c>
      <c r="C126" s="67">
        <f t="shared" si="3"/>
        <v>6</v>
      </c>
      <c r="D126" s="33">
        <v>10.726149692254094</v>
      </c>
      <c r="E126" s="32">
        <v>7.5</v>
      </c>
      <c r="F126" s="32">
        <v>13.115</v>
      </c>
      <c r="G126" s="17">
        <v>20</v>
      </c>
      <c r="H126" s="34">
        <f t="shared" si="2"/>
        <v>52</v>
      </c>
      <c r="I126" s="6"/>
    </row>
    <row r="127" spans="1:9">
      <c r="A127" s="31">
        <v>131295</v>
      </c>
      <c r="B127" s="31" t="s">
        <v>142</v>
      </c>
      <c r="C127" s="30">
        <f t="shared" si="3"/>
        <v>5</v>
      </c>
      <c r="D127" s="33">
        <v>10.998512077575196</v>
      </c>
      <c r="E127" s="32">
        <v>7.5</v>
      </c>
      <c r="F127" s="32">
        <v>10.37</v>
      </c>
      <c r="G127" s="17">
        <v>12</v>
      </c>
      <c r="H127" s="34">
        <f t="shared" si="2"/>
        <v>41</v>
      </c>
      <c r="I127" s="6"/>
    </row>
    <row r="128" spans="1:9">
      <c r="A128" s="31">
        <v>131307</v>
      </c>
      <c r="B128" s="31" t="s">
        <v>143</v>
      </c>
      <c r="C128" s="30">
        <f t="shared" si="3"/>
        <v>7</v>
      </c>
      <c r="D128" s="33">
        <v>15.937746777377775</v>
      </c>
      <c r="E128" s="32">
        <v>5</v>
      </c>
      <c r="F128" s="32">
        <v>14.945</v>
      </c>
      <c r="G128" s="17">
        <v>24</v>
      </c>
      <c r="H128" s="34">
        <f t="shared" si="2"/>
        <v>60</v>
      </c>
      <c r="I128" s="6"/>
    </row>
    <row r="129" spans="1:9">
      <c r="A129" s="31">
        <v>131309</v>
      </c>
      <c r="B129" s="31" t="s">
        <v>144</v>
      </c>
      <c r="C129" s="30">
        <f t="shared" si="3"/>
        <v>6</v>
      </c>
      <c r="D129" s="33">
        <v>10.175000000000001</v>
      </c>
      <c r="E129" s="32">
        <v>0</v>
      </c>
      <c r="F129" s="32">
        <v>14.64</v>
      </c>
      <c r="G129" s="17">
        <v>31</v>
      </c>
      <c r="H129" s="34">
        <f t="shared" si="2"/>
        <v>56</v>
      </c>
      <c r="I129" s="6"/>
    </row>
    <row r="130" spans="1:9">
      <c r="A130" s="31">
        <v>131330</v>
      </c>
      <c r="B130" s="31" t="s">
        <v>145</v>
      </c>
      <c r="C130" s="30">
        <f t="shared" si="3"/>
        <v>5</v>
      </c>
      <c r="D130" s="33">
        <v>9.5632766229241675</v>
      </c>
      <c r="E130" s="32">
        <v>5</v>
      </c>
      <c r="F130" s="32">
        <v>11.59</v>
      </c>
      <c r="G130" s="17">
        <v>19</v>
      </c>
      <c r="H130" s="34">
        <f t="shared" si="2"/>
        <v>46</v>
      </c>
      <c r="I130" s="6"/>
    </row>
    <row r="131" spans="1:9">
      <c r="A131" s="31">
        <v>131343</v>
      </c>
      <c r="B131" s="31" t="s">
        <v>146</v>
      </c>
      <c r="C131" s="30">
        <f t="shared" si="3"/>
        <v>6</v>
      </c>
      <c r="D131" s="33">
        <v>7.7301634537219837</v>
      </c>
      <c r="E131" s="32">
        <v>10</v>
      </c>
      <c r="F131" s="32">
        <v>14.64</v>
      </c>
      <c r="G131" s="17">
        <v>20</v>
      </c>
      <c r="H131" s="34">
        <f t="shared" si="2"/>
        <v>53</v>
      </c>
      <c r="I131" s="6"/>
    </row>
    <row r="132" spans="1:9">
      <c r="A132" s="31">
        <v>131349</v>
      </c>
      <c r="B132" s="31" t="s">
        <v>147</v>
      </c>
      <c r="C132" s="30">
        <f t="shared" si="3"/>
        <v>6</v>
      </c>
      <c r="D132" s="33">
        <v>10.514973580304263</v>
      </c>
      <c r="E132" s="32">
        <v>7</v>
      </c>
      <c r="F132" s="32">
        <v>10.37</v>
      </c>
      <c r="G132" s="17">
        <v>26</v>
      </c>
      <c r="H132" s="34">
        <f t="shared" si="2"/>
        <v>54</v>
      </c>
      <c r="I132" s="6"/>
    </row>
    <row r="133" spans="1:9">
      <c r="A133" s="31">
        <v>131371</v>
      </c>
      <c r="B133" s="31" t="s">
        <v>148</v>
      </c>
      <c r="C133" s="30">
        <f t="shared" si="3"/>
        <v>9</v>
      </c>
      <c r="D133" s="33">
        <v>12.397035768203462</v>
      </c>
      <c r="E133" s="32">
        <v>9</v>
      </c>
      <c r="F133" s="32">
        <v>13.42</v>
      </c>
      <c r="G133" s="17">
        <v>46</v>
      </c>
      <c r="H133" s="34">
        <f t="shared" si="2"/>
        <v>81</v>
      </c>
      <c r="I133" s="6"/>
    </row>
    <row r="134" spans="1:9">
      <c r="A134" s="31">
        <v>131376</v>
      </c>
      <c r="B134" s="31" t="s">
        <v>149</v>
      </c>
      <c r="C134" s="30">
        <f t="shared" si="3"/>
        <v>5</v>
      </c>
      <c r="D134" s="33">
        <v>8.2626509696899326</v>
      </c>
      <c r="E134" s="32">
        <v>10</v>
      </c>
      <c r="F134" s="32">
        <v>11.59</v>
      </c>
      <c r="G134" s="17">
        <v>4</v>
      </c>
      <c r="H134" s="34">
        <f t="shared" si="2"/>
        <v>34</v>
      </c>
      <c r="I134" s="6"/>
    </row>
    <row r="136" spans="1:9" ht="13.5" thickBot="1">
      <c r="A136" s="44" t="s">
        <v>8</v>
      </c>
      <c r="B136" s="21"/>
      <c r="C136" s="19"/>
      <c r="D136" s="22"/>
      <c r="E136" s="19"/>
      <c r="F136" s="19"/>
      <c r="G136" s="1"/>
    </row>
    <row r="137" spans="1:9" ht="14.25" thickTop="1" thickBot="1">
      <c r="A137" s="23" t="s">
        <v>1</v>
      </c>
      <c r="B137" s="25" t="s">
        <v>0</v>
      </c>
      <c r="C137" s="26" t="s">
        <v>17</v>
      </c>
      <c r="D137" s="27" t="s">
        <v>6</v>
      </c>
      <c r="E137" s="28" t="s">
        <v>3</v>
      </c>
      <c r="F137" s="29" t="s">
        <v>2</v>
      </c>
      <c r="G137" s="1"/>
    </row>
    <row r="138" spans="1:9" ht="13.5" thickTop="1">
      <c r="A138" s="64" t="s">
        <v>150</v>
      </c>
      <c r="B138" s="10" t="s">
        <v>151</v>
      </c>
      <c r="C138" s="2">
        <f>IF(F138&lt;36,5,IF(F138&lt;43,6,IF(F138&lt;50,7,IF(F138&lt;57,8,IF(F138&lt;64,9,10)))))</f>
        <v>8</v>
      </c>
      <c r="D138" s="13">
        <v>20</v>
      </c>
      <c r="E138" s="3">
        <v>33</v>
      </c>
      <c r="F138" s="42">
        <f>ROUNDUP(SUM(D138:E138),0)</f>
        <v>53</v>
      </c>
      <c r="G138" s="7"/>
    </row>
    <row r="139" spans="1:9">
      <c r="A139" s="64" t="s">
        <v>19</v>
      </c>
      <c r="B139" s="10" t="s">
        <v>152</v>
      </c>
      <c r="C139" s="2">
        <f t="shared" ref="C139:C200" si="4">IF(F139&lt;36,5,IF(F139&lt;43,6,IF(F139&lt;50,7,IF(F139&lt;57,8,IF(F139&lt;64,9,10)))))</f>
        <v>6</v>
      </c>
      <c r="D139" s="13">
        <v>15.555</v>
      </c>
      <c r="E139" s="3">
        <v>22</v>
      </c>
      <c r="F139" s="42">
        <f t="shared" ref="F139:F200" si="5">ROUNDUP(SUM(D139:E139),0)</f>
        <v>38</v>
      </c>
      <c r="G139" s="7"/>
    </row>
    <row r="140" spans="1:9">
      <c r="A140" s="64" t="s">
        <v>153</v>
      </c>
      <c r="B140" s="10" t="s">
        <v>154</v>
      </c>
      <c r="C140" s="2">
        <f t="shared" si="4"/>
        <v>5</v>
      </c>
      <c r="D140" s="14">
        <v>12.81</v>
      </c>
      <c r="E140" s="4"/>
      <c r="F140" s="42">
        <f t="shared" si="5"/>
        <v>13</v>
      </c>
      <c r="G140" s="7"/>
    </row>
    <row r="141" spans="1:9">
      <c r="A141" s="64" t="s">
        <v>155</v>
      </c>
      <c r="B141" s="10" t="s">
        <v>156</v>
      </c>
      <c r="C141" s="2">
        <f t="shared" si="4"/>
        <v>6</v>
      </c>
      <c r="D141" s="15">
        <v>16.47</v>
      </c>
      <c r="E141" s="56">
        <v>21</v>
      </c>
      <c r="F141" s="42">
        <f t="shared" si="5"/>
        <v>38</v>
      </c>
      <c r="G141" s="7"/>
    </row>
    <row r="142" spans="1:9">
      <c r="A142" s="64" t="s">
        <v>157</v>
      </c>
      <c r="B142" s="10" t="s">
        <v>158</v>
      </c>
      <c r="C142" s="2">
        <f t="shared" si="4"/>
        <v>7</v>
      </c>
      <c r="D142" s="14">
        <v>10.98</v>
      </c>
      <c r="E142" s="4">
        <v>34</v>
      </c>
      <c r="F142" s="42">
        <f t="shared" si="5"/>
        <v>45</v>
      </c>
      <c r="G142" s="7"/>
    </row>
    <row r="143" spans="1:9">
      <c r="A143" s="64" t="s">
        <v>159</v>
      </c>
      <c r="B143" s="10" t="s">
        <v>160</v>
      </c>
      <c r="C143" s="2">
        <f t="shared" si="4"/>
        <v>6</v>
      </c>
      <c r="D143" s="14">
        <v>10.065</v>
      </c>
      <c r="E143" s="4">
        <v>30</v>
      </c>
      <c r="F143" s="42">
        <f t="shared" si="5"/>
        <v>41</v>
      </c>
      <c r="G143" s="7"/>
    </row>
    <row r="144" spans="1:9">
      <c r="A144" s="64" t="s">
        <v>161</v>
      </c>
      <c r="B144" s="10" t="s">
        <v>162</v>
      </c>
      <c r="C144" s="2">
        <f t="shared" si="4"/>
        <v>5</v>
      </c>
      <c r="D144" s="14">
        <v>12.2</v>
      </c>
      <c r="E144" s="4">
        <v>14</v>
      </c>
      <c r="F144" s="42">
        <f t="shared" si="5"/>
        <v>27</v>
      </c>
      <c r="G144" s="7"/>
    </row>
    <row r="145" spans="1:7">
      <c r="A145" s="64" t="s">
        <v>163</v>
      </c>
      <c r="B145" s="10" t="s">
        <v>164</v>
      </c>
      <c r="C145" s="2">
        <f t="shared" si="4"/>
        <v>7</v>
      </c>
      <c r="D145" s="15">
        <v>13.725</v>
      </c>
      <c r="E145" s="5">
        <v>32</v>
      </c>
      <c r="F145" s="42">
        <f t="shared" si="5"/>
        <v>46</v>
      </c>
      <c r="G145" s="7"/>
    </row>
    <row r="146" spans="1:7">
      <c r="A146" s="64" t="s">
        <v>165</v>
      </c>
      <c r="B146" s="10" t="s">
        <v>166</v>
      </c>
      <c r="C146" s="2">
        <f t="shared" si="4"/>
        <v>5</v>
      </c>
      <c r="D146" s="14">
        <v>10.674999999999999</v>
      </c>
      <c r="E146" s="4">
        <v>6</v>
      </c>
      <c r="F146" s="42">
        <f t="shared" si="5"/>
        <v>17</v>
      </c>
      <c r="G146" s="7"/>
    </row>
    <row r="147" spans="1:7">
      <c r="A147" s="64" t="s">
        <v>16</v>
      </c>
      <c r="B147" s="10" t="s">
        <v>167</v>
      </c>
      <c r="C147" s="2">
        <f t="shared" si="4"/>
        <v>5</v>
      </c>
      <c r="D147" s="14">
        <v>14.03</v>
      </c>
      <c r="E147" s="4"/>
      <c r="F147" s="42">
        <f t="shared" si="5"/>
        <v>15</v>
      </c>
      <c r="G147" s="7"/>
    </row>
    <row r="148" spans="1:7">
      <c r="A148" s="64" t="s">
        <v>21</v>
      </c>
      <c r="B148" s="10" t="s">
        <v>168</v>
      </c>
      <c r="C148" s="2">
        <f t="shared" si="4"/>
        <v>8</v>
      </c>
      <c r="D148" s="14">
        <v>10.065</v>
      </c>
      <c r="E148" s="4">
        <v>39</v>
      </c>
      <c r="F148" s="42">
        <f t="shared" si="5"/>
        <v>50</v>
      </c>
      <c r="G148" s="7"/>
    </row>
    <row r="149" spans="1:7">
      <c r="A149" s="64" t="s">
        <v>169</v>
      </c>
      <c r="B149" s="10" t="s">
        <v>170</v>
      </c>
      <c r="C149" s="2">
        <f t="shared" si="4"/>
        <v>8</v>
      </c>
      <c r="D149" s="14">
        <v>14.64</v>
      </c>
      <c r="E149" s="4">
        <v>36</v>
      </c>
      <c r="F149" s="42">
        <f t="shared" si="5"/>
        <v>51</v>
      </c>
      <c r="G149" s="7"/>
    </row>
    <row r="150" spans="1:7">
      <c r="A150" s="64" t="s">
        <v>171</v>
      </c>
      <c r="B150" s="10" t="s">
        <v>172</v>
      </c>
      <c r="C150" s="2">
        <f t="shared" si="4"/>
        <v>5</v>
      </c>
      <c r="D150" s="14">
        <v>12.2</v>
      </c>
      <c r="E150" s="4">
        <v>12</v>
      </c>
      <c r="F150" s="42">
        <f t="shared" si="5"/>
        <v>25</v>
      </c>
      <c r="G150" s="7"/>
    </row>
    <row r="151" spans="1:7">
      <c r="A151" s="64" t="s">
        <v>173</v>
      </c>
      <c r="B151" s="10" t="s">
        <v>174</v>
      </c>
      <c r="C151" s="2">
        <f t="shared" si="4"/>
        <v>8</v>
      </c>
      <c r="D151" s="14">
        <v>18.3</v>
      </c>
      <c r="E151" s="4">
        <v>33</v>
      </c>
      <c r="F151" s="42">
        <f t="shared" si="5"/>
        <v>52</v>
      </c>
      <c r="G151" s="7"/>
    </row>
    <row r="152" spans="1:7">
      <c r="A152" s="64" t="s">
        <v>175</v>
      </c>
      <c r="B152" s="10" t="s">
        <v>176</v>
      </c>
      <c r="C152" s="2">
        <f t="shared" si="4"/>
        <v>6</v>
      </c>
      <c r="D152" s="14">
        <v>12.2</v>
      </c>
      <c r="E152" s="4">
        <v>23</v>
      </c>
      <c r="F152" s="42">
        <f t="shared" si="5"/>
        <v>36</v>
      </c>
      <c r="G152" s="7"/>
    </row>
    <row r="153" spans="1:7">
      <c r="A153" s="64" t="s">
        <v>20</v>
      </c>
      <c r="B153" s="10" t="s">
        <v>177</v>
      </c>
      <c r="C153" s="2">
        <f t="shared" si="4"/>
        <v>9</v>
      </c>
      <c r="D153" s="14">
        <v>18.3</v>
      </c>
      <c r="E153" s="4">
        <v>38</v>
      </c>
      <c r="F153" s="42">
        <f t="shared" si="5"/>
        <v>57</v>
      </c>
      <c r="G153" s="7"/>
    </row>
    <row r="154" spans="1:7">
      <c r="A154" s="64" t="s">
        <v>178</v>
      </c>
      <c r="B154" s="10" t="s">
        <v>179</v>
      </c>
      <c r="C154" s="2">
        <f t="shared" si="4"/>
        <v>5</v>
      </c>
      <c r="D154" s="14">
        <v>10.98</v>
      </c>
      <c r="E154" s="4"/>
      <c r="F154" s="42">
        <f t="shared" si="5"/>
        <v>11</v>
      </c>
      <c r="G154" s="7"/>
    </row>
    <row r="155" spans="1:7">
      <c r="A155" s="64" t="s">
        <v>180</v>
      </c>
      <c r="B155" s="10" t="s">
        <v>181</v>
      </c>
      <c r="C155" s="2">
        <f t="shared" si="4"/>
        <v>5</v>
      </c>
      <c r="D155" s="14">
        <v>10.37</v>
      </c>
      <c r="E155" s="4"/>
      <c r="F155" s="42">
        <f t="shared" si="5"/>
        <v>11</v>
      </c>
      <c r="G155" s="7"/>
    </row>
    <row r="156" spans="1:7">
      <c r="A156" s="64">
        <v>100088</v>
      </c>
      <c r="B156" s="10" t="s">
        <v>182</v>
      </c>
      <c r="C156" s="2">
        <f t="shared" si="4"/>
        <v>5</v>
      </c>
      <c r="D156" s="14">
        <v>14.64</v>
      </c>
      <c r="E156" s="4">
        <v>15</v>
      </c>
      <c r="F156" s="42">
        <f t="shared" si="5"/>
        <v>30</v>
      </c>
      <c r="G156" s="7"/>
    </row>
    <row r="157" spans="1:7">
      <c r="A157" s="64">
        <v>100176</v>
      </c>
      <c r="B157" s="10" t="s">
        <v>183</v>
      </c>
      <c r="C157" s="2">
        <f t="shared" si="4"/>
        <v>5</v>
      </c>
      <c r="D157" s="14">
        <v>12.2</v>
      </c>
      <c r="E157" s="4">
        <v>17</v>
      </c>
      <c r="F157" s="42">
        <f t="shared" si="5"/>
        <v>30</v>
      </c>
      <c r="G157" s="7"/>
    </row>
    <row r="158" spans="1:7">
      <c r="A158" s="64">
        <v>100236</v>
      </c>
      <c r="B158" s="10" t="s">
        <v>184</v>
      </c>
      <c r="C158" s="2">
        <f t="shared" si="4"/>
        <v>5</v>
      </c>
      <c r="D158" s="14">
        <v>10.37</v>
      </c>
      <c r="E158" s="4">
        <v>18</v>
      </c>
      <c r="F158" s="42">
        <f t="shared" si="5"/>
        <v>29</v>
      </c>
      <c r="G158" s="7"/>
    </row>
    <row r="159" spans="1:7">
      <c r="A159" s="64">
        <v>100259</v>
      </c>
      <c r="B159" s="10" t="s">
        <v>185</v>
      </c>
      <c r="C159" s="2">
        <f t="shared" si="4"/>
        <v>5</v>
      </c>
      <c r="D159" s="14">
        <v>11.59</v>
      </c>
      <c r="E159" s="4">
        <v>8</v>
      </c>
      <c r="F159" s="42">
        <f t="shared" si="5"/>
        <v>20</v>
      </c>
      <c r="G159" s="7"/>
    </row>
    <row r="160" spans="1:7">
      <c r="A160" s="65">
        <v>100344</v>
      </c>
      <c r="B160" s="10" t="s">
        <v>186</v>
      </c>
      <c r="C160" s="2">
        <f t="shared" si="4"/>
        <v>7</v>
      </c>
      <c r="D160" s="14">
        <v>13.42</v>
      </c>
      <c r="E160" s="4">
        <v>30</v>
      </c>
      <c r="F160" s="42">
        <f t="shared" si="5"/>
        <v>44</v>
      </c>
      <c r="G160" s="7"/>
    </row>
    <row r="161" spans="1:7">
      <c r="A161" s="64">
        <v>100443</v>
      </c>
      <c r="B161" s="10" t="s">
        <v>187</v>
      </c>
      <c r="C161" s="2">
        <f t="shared" si="4"/>
        <v>5</v>
      </c>
      <c r="D161" s="14">
        <v>11.59</v>
      </c>
      <c r="E161" s="4">
        <v>13</v>
      </c>
      <c r="F161" s="42">
        <f t="shared" si="5"/>
        <v>25</v>
      </c>
      <c r="G161" s="7"/>
    </row>
    <row r="162" spans="1:7">
      <c r="A162" s="64">
        <v>100491</v>
      </c>
      <c r="B162" s="10" t="s">
        <v>188</v>
      </c>
      <c r="C162" s="2">
        <f t="shared" si="4"/>
        <v>5</v>
      </c>
      <c r="D162" s="14">
        <v>12.504999999999999</v>
      </c>
      <c r="E162" s="4">
        <v>16</v>
      </c>
      <c r="F162" s="42">
        <f t="shared" si="5"/>
        <v>29</v>
      </c>
      <c r="G162" s="7"/>
    </row>
    <row r="163" spans="1:7">
      <c r="A163" s="64">
        <v>100497</v>
      </c>
      <c r="B163" s="10" t="s">
        <v>189</v>
      </c>
      <c r="C163" s="2">
        <f t="shared" si="4"/>
        <v>6</v>
      </c>
      <c r="D163" s="14">
        <v>14.334999999999999</v>
      </c>
      <c r="E163" s="4">
        <v>26</v>
      </c>
      <c r="F163" s="42">
        <f t="shared" si="5"/>
        <v>41</v>
      </c>
      <c r="G163" s="7"/>
    </row>
    <row r="164" spans="1:7">
      <c r="A164" s="64">
        <v>100528</v>
      </c>
      <c r="B164" s="10" t="s">
        <v>190</v>
      </c>
      <c r="C164" s="2">
        <f t="shared" si="4"/>
        <v>7</v>
      </c>
      <c r="D164" s="14">
        <v>10.98</v>
      </c>
      <c r="E164" s="4">
        <v>37</v>
      </c>
      <c r="F164" s="42">
        <f t="shared" si="5"/>
        <v>48</v>
      </c>
      <c r="G164" s="7"/>
    </row>
    <row r="165" spans="1:7">
      <c r="A165" s="10">
        <v>100537</v>
      </c>
      <c r="B165" s="10" t="s">
        <v>191</v>
      </c>
      <c r="C165" s="2">
        <f t="shared" si="4"/>
        <v>5</v>
      </c>
      <c r="D165" s="14">
        <v>14.334999999999999</v>
      </c>
      <c r="E165" s="4">
        <v>11</v>
      </c>
      <c r="F165" s="42">
        <f t="shared" si="5"/>
        <v>26</v>
      </c>
      <c r="G165" s="7"/>
    </row>
    <row r="166" spans="1:7">
      <c r="A166" s="10">
        <v>100678</v>
      </c>
      <c r="B166" s="10" t="s">
        <v>192</v>
      </c>
      <c r="C166" s="2">
        <f t="shared" si="4"/>
        <v>5</v>
      </c>
      <c r="D166" s="16">
        <v>12.504999999999999</v>
      </c>
      <c r="E166" s="12">
        <v>6</v>
      </c>
      <c r="F166" s="42">
        <f t="shared" si="5"/>
        <v>19</v>
      </c>
      <c r="G166" s="7"/>
    </row>
    <row r="167" spans="1:7">
      <c r="A167" s="10">
        <v>100777</v>
      </c>
      <c r="B167" s="10" t="s">
        <v>193</v>
      </c>
      <c r="C167" s="2">
        <f t="shared" si="4"/>
        <v>6</v>
      </c>
      <c r="D167" s="11">
        <v>14.03</v>
      </c>
      <c r="E167" s="10">
        <v>22</v>
      </c>
      <c r="F167" s="42">
        <f t="shared" si="5"/>
        <v>37</v>
      </c>
      <c r="G167" s="7"/>
    </row>
    <row r="168" spans="1:7">
      <c r="A168" s="10">
        <v>100798</v>
      </c>
      <c r="B168" s="10" t="s">
        <v>194</v>
      </c>
      <c r="C168" s="2">
        <f t="shared" si="4"/>
        <v>6</v>
      </c>
      <c r="D168" s="11">
        <v>14.64</v>
      </c>
      <c r="E168" s="70">
        <v>23</v>
      </c>
      <c r="F168" s="42">
        <f t="shared" si="5"/>
        <v>38</v>
      </c>
      <c r="G168" s="7"/>
    </row>
    <row r="169" spans="1:7">
      <c r="A169" s="31">
        <v>100952</v>
      </c>
      <c r="B169" s="31" t="s">
        <v>195</v>
      </c>
      <c r="C169" s="2">
        <f t="shared" si="4"/>
        <v>5</v>
      </c>
      <c r="D169" s="32">
        <v>10.065</v>
      </c>
      <c r="E169" s="63">
        <v>12</v>
      </c>
      <c r="F169" s="42">
        <f t="shared" si="5"/>
        <v>23</v>
      </c>
      <c r="G169" s="7"/>
    </row>
    <row r="170" spans="1:7">
      <c r="A170" s="10">
        <v>101103</v>
      </c>
      <c r="B170" s="10" t="s">
        <v>196</v>
      </c>
      <c r="C170" s="2">
        <f t="shared" si="4"/>
        <v>7</v>
      </c>
      <c r="D170" s="11">
        <v>15.25</v>
      </c>
      <c r="E170" s="9">
        <v>27</v>
      </c>
      <c r="F170" s="42">
        <f t="shared" si="5"/>
        <v>43</v>
      </c>
      <c r="G170" s="7"/>
    </row>
    <row r="171" spans="1:7">
      <c r="A171" s="10">
        <v>101140</v>
      </c>
      <c r="B171" s="10" t="s">
        <v>197</v>
      </c>
      <c r="C171" s="2">
        <f t="shared" si="4"/>
        <v>6</v>
      </c>
      <c r="D171" s="11">
        <v>12.2</v>
      </c>
      <c r="E171" s="9">
        <v>25</v>
      </c>
      <c r="F171" s="42">
        <f t="shared" si="5"/>
        <v>38</v>
      </c>
      <c r="G171" s="7"/>
    </row>
    <row r="172" spans="1:7">
      <c r="A172" s="10">
        <v>101320</v>
      </c>
      <c r="B172" s="10" t="s">
        <v>198</v>
      </c>
      <c r="C172" s="2">
        <f t="shared" si="4"/>
        <v>5</v>
      </c>
      <c r="D172" s="11">
        <v>10.674999999999999</v>
      </c>
      <c r="E172" s="9">
        <v>0</v>
      </c>
      <c r="F172" s="42">
        <f t="shared" si="5"/>
        <v>11</v>
      </c>
      <c r="G172" s="7"/>
    </row>
    <row r="173" spans="1:7">
      <c r="A173" s="18">
        <v>110140</v>
      </c>
      <c r="B173" s="10" t="s">
        <v>199</v>
      </c>
      <c r="C173" s="2">
        <f t="shared" si="4"/>
        <v>5</v>
      </c>
      <c r="D173" s="11">
        <v>12.504999999999999</v>
      </c>
      <c r="E173" s="10"/>
      <c r="F173" s="42">
        <f t="shared" si="5"/>
        <v>13</v>
      </c>
      <c r="G173" s="7"/>
    </row>
    <row r="174" spans="1:7">
      <c r="A174" s="18">
        <v>110204</v>
      </c>
      <c r="B174" s="10" t="s">
        <v>200</v>
      </c>
      <c r="C174" s="2">
        <f t="shared" si="4"/>
        <v>5</v>
      </c>
      <c r="D174" s="11">
        <v>11.59</v>
      </c>
      <c r="E174" s="10">
        <v>4</v>
      </c>
      <c r="F174" s="42">
        <f t="shared" si="5"/>
        <v>16</v>
      </c>
      <c r="G174" s="7"/>
    </row>
    <row r="175" spans="1:7">
      <c r="A175" s="18">
        <v>110244</v>
      </c>
      <c r="B175" s="10" t="s">
        <v>201</v>
      </c>
      <c r="C175" s="2">
        <f t="shared" si="4"/>
        <v>7</v>
      </c>
      <c r="D175" s="11">
        <v>10.98</v>
      </c>
      <c r="E175" s="10">
        <v>35</v>
      </c>
      <c r="F175" s="42">
        <f t="shared" si="5"/>
        <v>46</v>
      </c>
      <c r="G175" s="7"/>
    </row>
    <row r="176" spans="1:7">
      <c r="A176" s="18">
        <v>110279</v>
      </c>
      <c r="B176" s="10" t="s">
        <v>202</v>
      </c>
      <c r="C176" s="2">
        <f t="shared" si="4"/>
        <v>7</v>
      </c>
      <c r="D176" s="11">
        <v>11.895</v>
      </c>
      <c r="E176" s="10">
        <v>31</v>
      </c>
      <c r="F176" s="42">
        <f t="shared" si="5"/>
        <v>43</v>
      </c>
      <c r="G176" s="7"/>
    </row>
    <row r="177" spans="1:7">
      <c r="A177" s="18">
        <v>110355</v>
      </c>
      <c r="B177" s="10" t="s">
        <v>203</v>
      </c>
      <c r="C177" s="2">
        <f t="shared" si="4"/>
        <v>6</v>
      </c>
      <c r="D177" s="11">
        <v>10.98</v>
      </c>
      <c r="E177" s="10">
        <v>27</v>
      </c>
      <c r="F177" s="42">
        <f t="shared" si="5"/>
        <v>38</v>
      </c>
      <c r="G177" s="7"/>
    </row>
    <row r="178" spans="1:7">
      <c r="A178" s="18">
        <v>110509</v>
      </c>
      <c r="B178" s="10" t="s">
        <v>204</v>
      </c>
      <c r="C178" s="2">
        <f t="shared" si="4"/>
        <v>5</v>
      </c>
      <c r="D178" s="11">
        <v>10.37</v>
      </c>
      <c r="E178" s="10">
        <v>13</v>
      </c>
      <c r="F178" s="42">
        <f t="shared" si="5"/>
        <v>24</v>
      </c>
      <c r="G178" s="7"/>
    </row>
    <row r="179" spans="1:7">
      <c r="A179" s="18">
        <v>110561</v>
      </c>
      <c r="B179" s="10" t="s">
        <v>205</v>
      </c>
      <c r="C179" s="2">
        <f t="shared" si="4"/>
        <v>7</v>
      </c>
      <c r="D179" s="11">
        <v>14.03</v>
      </c>
      <c r="E179" s="10">
        <v>31</v>
      </c>
      <c r="F179" s="42">
        <f t="shared" si="5"/>
        <v>46</v>
      </c>
      <c r="G179" s="7"/>
    </row>
    <row r="180" spans="1:7">
      <c r="A180" s="18">
        <v>110752</v>
      </c>
      <c r="B180" s="10" t="s">
        <v>206</v>
      </c>
      <c r="C180" s="2">
        <f t="shared" si="4"/>
        <v>5</v>
      </c>
      <c r="D180" s="11">
        <v>11.285</v>
      </c>
      <c r="E180" s="10">
        <v>19</v>
      </c>
      <c r="F180" s="42">
        <f t="shared" si="5"/>
        <v>31</v>
      </c>
      <c r="G180" s="7"/>
    </row>
    <row r="181" spans="1:7">
      <c r="A181" s="18">
        <v>110756</v>
      </c>
      <c r="B181" s="10" t="s">
        <v>207</v>
      </c>
      <c r="C181" s="2">
        <f t="shared" si="4"/>
        <v>8</v>
      </c>
      <c r="D181" s="11">
        <v>18.91</v>
      </c>
      <c r="E181" s="10">
        <v>34</v>
      </c>
      <c r="F181" s="42">
        <f t="shared" si="5"/>
        <v>53</v>
      </c>
      <c r="G181" s="7"/>
    </row>
    <row r="182" spans="1:7">
      <c r="A182" s="18">
        <v>110870</v>
      </c>
      <c r="B182" s="10" t="s">
        <v>208</v>
      </c>
      <c r="C182" s="2">
        <f t="shared" si="4"/>
        <v>5</v>
      </c>
      <c r="D182" s="11">
        <v>12.81</v>
      </c>
      <c r="E182" s="10">
        <v>16</v>
      </c>
      <c r="F182" s="42">
        <f t="shared" si="5"/>
        <v>29</v>
      </c>
      <c r="G182" s="7"/>
    </row>
    <row r="183" spans="1:7">
      <c r="A183" s="18">
        <v>110906</v>
      </c>
      <c r="B183" s="10" t="s">
        <v>209</v>
      </c>
      <c r="C183" s="2">
        <f t="shared" si="4"/>
        <v>5</v>
      </c>
      <c r="D183" s="11">
        <v>12.2</v>
      </c>
      <c r="E183" s="10">
        <v>18</v>
      </c>
      <c r="F183" s="42">
        <f t="shared" si="5"/>
        <v>31</v>
      </c>
      <c r="G183" s="7"/>
    </row>
    <row r="184" spans="1:7">
      <c r="A184" s="18">
        <v>110983</v>
      </c>
      <c r="B184" s="10" t="s">
        <v>210</v>
      </c>
      <c r="C184" s="2">
        <f t="shared" si="4"/>
        <v>5</v>
      </c>
      <c r="D184" s="11">
        <v>13.725</v>
      </c>
      <c r="E184" s="10">
        <v>0</v>
      </c>
      <c r="F184" s="42">
        <f t="shared" si="5"/>
        <v>14</v>
      </c>
      <c r="G184" s="7"/>
    </row>
    <row r="185" spans="1:7">
      <c r="A185" s="18">
        <v>111046</v>
      </c>
      <c r="B185" s="10" t="s">
        <v>211</v>
      </c>
      <c r="C185" s="2">
        <f t="shared" si="4"/>
        <v>8</v>
      </c>
      <c r="D185" s="11">
        <v>15.86</v>
      </c>
      <c r="E185" s="10">
        <v>39</v>
      </c>
      <c r="F185" s="42">
        <f t="shared" si="5"/>
        <v>55</v>
      </c>
      <c r="G185" s="7"/>
    </row>
    <row r="186" spans="1:7">
      <c r="A186" s="18">
        <v>111073</v>
      </c>
      <c r="B186" s="10" t="s">
        <v>212</v>
      </c>
      <c r="C186" s="2">
        <f t="shared" si="4"/>
        <v>6</v>
      </c>
      <c r="D186" s="11">
        <v>14.334999999999999</v>
      </c>
      <c r="E186" s="10">
        <v>26</v>
      </c>
      <c r="F186" s="42">
        <f t="shared" si="5"/>
        <v>41</v>
      </c>
      <c r="G186" s="7"/>
    </row>
    <row r="187" spans="1:7">
      <c r="A187" s="18">
        <v>111227</v>
      </c>
      <c r="B187" s="10" t="s">
        <v>213</v>
      </c>
      <c r="C187" s="2">
        <f t="shared" si="4"/>
        <v>9</v>
      </c>
      <c r="D187" s="11">
        <v>16.774999999999999</v>
      </c>
      <c r="E187" s="10">
        <v>45</v>
      </c>
      <c r="F187" s="42">
        <f t="shared" si="5"/>
        <v>62</v>
      </c>
      <c r="G187" s="7"/>
    </row>
    <row r="188" spans="1:7">
      <c r="A188" s="18">
        <v>111304</v>
      </c>
      <c r="B188" s="10" t="s">
        <v>214</v>
      </c>
      <c r="C188" s="2">
        <f t="shared" si="4"/>
        <v>6</v>
      </c>
      <c r="D188" s="11">
        <v>13.42</v>
      </c>
      <c r="E188" s="10">
        <v>24</v>
      </c>
      <c r="F188" s="42">
        <f t="shared" si="5"/>
        <v>38</v>
      </c>
      <c r="G188" s="7"/>
    </row>
    <row r="189" spans="1:7">
      <c r="A189" s="18">
        <v>111426</v>
      </c>
      <c r="B189" s="10" t="s">
        <v>215</v>
      </c>
      <c r="C189" s="2">
        <f t="shared" si="4"/>
        <v>5</v>
      </c>
      <c r="D189" s="11">
        <v>12.2</v>
      </c>
      <c r="E189" s="10">
        <v>16</v>
      </c>
      <c r="F189" s="42">
        <f t="shared" si="5"/>
        <v>29</v>
      </c>
      <c r="G189" s="7"/>
    </row>
    <row r="190" spans="1:7">
      <c r="A190" s="18">
        <v>120134</v>
      </c>
      <c r="B190" s="10" t="s">
        <v>216</v>
      </c>
      <c r="C190" s="2">
        <f t="shared" si="4"/>
        <v>5</v>
      </c>
      <c r="D190" s="11">
        <v>11.285</v>
      </c>
      <c r="E190" s="10">
        <v>13</v>
      </c>
      <c r="F190" s="42">
        <f t="shared" si="5"/>
        <v>25</v>
      </c>
      <c r="G190" s="7"/>
    </row>
    <row r="191" spans="1:7">
      <c r="A191" s="18">
        <v>120249</v>
      </c>
      <c r="B191" s="10" t="s">
        <v>217</v>
      </c>
      <c r="C191" s="2">
        <f t="shared" si="4"/>
        <v>5</v>
      </c>
      <c r="D191" s="11">
        <v>11.285</v>
      </c>
      <c r="E191" s="10">
        <v>13</v>
      </c>
      <c r="F191" s="42">
        <f t="shared" si="5"/>
        <v>25</v>
      </c>
      <c r="G191" s="7"/>
    </row>
    <row r="192" spans="1:7">
      <c r="A192" s="18">
        <v>120285</v>
      </c>
      <c r="B192" s="10" t="s">
        <v>218</v>
      </c>
      <c r="C192" s="2">
        <f t="shared" si="4"/>
        <v>5</v>
      </c>
      <c r="D192" s="11">
        <v>10.37</v>
      </c>
      <c r="E192" s="10">
        <v>4</v>
      </c>
      <c r="F192" s="42">
        <f t="shared" si="5"/>
        <v>15</v>
      </c>
      <c r="G192" s="7"/>
    </row>
    <row r="193" spans="1:7">
      <c r="A193" s="18">
        <v>120389</v>
      </c>
      <c r="B193" s="10" t="s">
        <v>219</v>
      </c>
      <c r="C193" s="2">
        <f t="shared" si="4"/>
        <v>5</v>
      </c>
      <c r="D193" s="11">
        <v>12.2</v>
      </c>
      <c r="E193" s="10">
        <v>12</v>
      </c>
      <c r="F193" s="42">
        <f t="shared" si="5"/>
        <v>25</v>
      </c>
      <c r="G193" s="7"/>
    </row>
    <row r="194" spans="1:7">
      <c r="A194" s="18">
        <v>120440</v>
      </c>
      <c r="B194" s="10" t="s">
        <v>220</v>
      </c>
      <c r="C194" s="2">
        <f t="shared" si="4"/>
        <v>5</v>
      </c>
      <c r="D194" s="11">
        <v>12.504999999999999</v>
      </c>
      <c r="E194" s="10">
        <v>4</v>
      </c>
      <c r="F194" s="42">
        <f t="shared" si="5"/>
        <v>17</v>
      </c>
      <c r="G194" s="7"/>
    </row>
    <row r="195" spans="1:7">
      <c r="A195" s="18">
        <v>120478</v>
      </c>
      <c r="B195" s="10" t="s">
        <v>221</v>
      </c>
      <c r="C195" s="2">
        <f t="shared" si="4"/>
        <v>5</v>
      </c>
      <c r="D195" s="11">
        <v>10.674999999999999</v>
      </c>
      <c r="E195" s="10">
        <v>6</v>
      </c>
      <c r="F195" s="42">
        <f t="shared" si="5"/>
        <v>17</v>
      </c>
      <c r="G195" s="7"/>
    </row>
    <row r="196" spans="1:7">
      <c r="A196" s="18">
        <v>120520</v>
      </c>
      <c r="B196" s="10" t="s">
        <v>222</v>
      </c>
      <c r="C196" s="2">
        <f t="shared" si="4"/>
        <v>5</v>
      </c>
      <c r="D196" s="11">
        <v>14.334999999999999</v>
      </c>
      <c r="E196" s="10">
        <v>18</v>
      </c>
      <c r="F196" s="42">
        <f t="shared" si="5"/>
        <v>33</v>
      </c>
      <c r="G196" s="7"/>
    </row>
    <row r="197" spans="1:7">
      <c r="A197" s="18">
        <v>120528</v>
      </c>
      <c r="B197" s="10" t="s">
        <v>223</v>
      </c>
      <c r="C197" s="2">
        <f t="shared" si="4"/>
        <v>5</v>
      </c>
      <c r="D197" s="11">
        <v>12.2</v>
      </c>
      <c r="E197" s="10">
        <v>2</v>
      </c>
      <c r="F197" s="42">
        <f t="shared" si="5"/>
        <v>15</v>
      </c>
      <c r="G197" s="7"/>
    </row>
    <row r="198" spans="1:7">
      <c r="A198" s="18">
        <v>120532</v>
      </c>
      <c r="B198" s="10" t="s">
        <v>224</v>
      </c>
      <c r="C198" s="2">
        <f t="shared" si="4"/>
        <v>6</v>
      </c>
      <c r="D198" s="11">
        <v>10.674999999999999</v>
      </c>
      <c r="E198" s="10">
        <v>27</v>
      </c>
      <c r="F198" s="42">
        <f t="shared" si="5"/>
        <v>38</v>
      </c>
      <c r="G198" s="7"/>
    </row>
    <row r="199" spans="1:7">
      <c r="A199" s="18">
        <v>120571</v>
      </c>
      <c r="B199" s="10" t="s">
        <v>225</v>
      </c>
      <c r="C199" s="2">
        <f t="shared" si="4"/>
        <v>7</v>
      </c>
      <c r="D199" s="11">
        <v>11.895</v>
      </c>
      <c r="E199" s="10">
        <v>31</v>
      </c>
      <c r="F199" s="42">
        <f t="shared" si="5"/>
        <v>43</v>
      </c>
      <c r="G199" s="7"/>
    </row>
    <row r="200" spans="1:7">
      <c r="A200" s="18">
        <v>120723</v>
      </c>
      <c r="B200" s="10" t="s">
        <v>226</v>
      </c>
      <c r="C200" s="2">
        <f t="shared" si="4"/>
        <v>5</v>
      </c>
      <c r="D200" s="11">
        <v>10.674999999999999</v>
      </c>
      <c r="E200" s="10">
        <v>15</v>
      </c>
      <c r="F200" s="42">
        <f t="shared" si="5"/>
        <v>26</v>
      </c>
      <c r="G200" s="7"/>
    </row>
    <row r="201" spans="1:7">
      <c r="A201" s="18">
        <v>120734</v>
      </c>
      <c r="B201" s="10" t="s">
        <v>227</v>
      </c>
      <c r="C201" s="2">
        <f t="shared" ref="C201:C206" si="6">IF(F201&lt;36,5,IF(F201&lt;43,6,IF(F201&lt;50,7,IF(F201&lt;57,8,IF(F201&lt;64,9,10)))))</f>
        <v>7</v>
      </c>
      <c r="D201" s="11">
        <v>11.59</v>
      </c>
      <c r="E201" s="10">
        <v>31</v>
      </c>
      <c r="F201" s="42">
        <f t="shared" ref="F201:F206" si="7">ROUNDUP(SUM(D201:E201),0)</f>
        <v>43</v>
      </c>
      <c r="G201" s="7"/>
    </row>
    <row r="202" spans="1:7">
      <c r="A202" s="18">
        <v>120743</v>
      </c>
      <c r="B202" s="10" t="s">
        <v>228</v>
      </c>
      <c r="C202" s="2">
        <f t="shared" si="6"/>
        <v>6</v>
      </c>
      <c r="D202" s="11">
        <v>12.504999999999999</v>
      </c>
      <c r="E202" s="10">
        <v>23</v>
      </c>
      <c r="F202" s="42">
        <f t="shared" si="7"/>
        <v>36</v>
      </c>
      <c r="G202" s="7"/>
    </row>
    <row r="203" spans="1:7">
      <c r="A203" s="18">
        <v>120825</v>
      </c>
      <c r="B203" s="10" t="s">
        <v>240</v>
      </c>
      <c r="C203" s="2">
        <f t="shared" si="6"/>
        <v>5</v>
      </c>
      <c r="D203" s="11">
        <v>10.37</v>
      </c>
      <c r="E203" s="10">
        <v>15</v>
      </c>
      <c r="F203" s="42">
        <f t="shared" si="7"/>
        <v>26</v>
      </c>
      <c r="G203" s="7"/>
    </row>
    <row r="204" spans="1:7">
      <c r="A204" s="18">
        <v>120843</v>
      </c>
      <c r="B204" s="10" t="s">
        <v>229</v>
      </c>
      <c r="C204" s="2">
        <f t="shared" si="6"/>
        <v>5</v>
      </c>
      <c r="D204" s="11">
        <v>10.37</v>
      </c>
      <c r="E204" s="10">
        <v>20</v>
      </c>
      <c r="F204" s="42">
        <f t="shared" si="7"/>
        <v>31</v>
      </c>
      <c r="G204" s="7"/>
    </row>
    <row r="205" spans="1:7">
      <c r="A205" s="18">
        <v>120950</v>
      </c>
      <c r="B205" s="10" t="s">
        <v>230</v>
      </c>
      <c r="C205" s="2">
        <f t="shared" si="6"/>
        <v>5</v>
      </c>
      <c r="D205" s="11">
        <v>10.065</v>
      </c>
      <c r="E205" s="10">
        <v>4</v>
      </c>
      <c r="F205" s="42">
        <f t="shared" si="7"/>
        <v>15</v>
      </c>
      <c r="G205" s="7"/>
    </row>
    <row r="206" spans="1:7">
      <c r="A206" s="18">
        <v>121091</v>
      </c>
      <c r="B206" s="10" t="s">
        <v>231</v>
      </c>
      <c r="C206" s="2">
        <f t="shared" si="6"/>
        <v>5</v>
      </c>
      <c r="D206" s="11">
        <v>10.674999999999999</v>
      </c>
      <c r="E206" s="10">
        <v>17</v>
      </c>
      <c r="F206" s="42">
        <f t="shared" si="7"/>
        <v>28</v>
      </c>
      <c r="G206" s="7"/>
    </row>
    <row r="207" spans="1:7">
      <c r="A207" s="18">
        <v>121153</v>
      </c>
      <c r="B207" s="10" t="s">
        <v>232</v>
      </c>
      <c r="C207" s="2">
        <f t="shared" ref="C207:C213" si="8">IF(F207&lt;36,5,IF(F207&lt;43,6,IF(F207&lt;50,7,IF(F207&lt;57,8,IF(F207&lt;64,9,10)))))</f>
        <v>5</v>
      </c>
      <c r="D207" s="11">
        <v>10.674999999999999</v>
      </c>
      <c r="E207" s="10">
        <v>22</v>
      </c>
      <c r="F207" s="42">
        <f t="shared" ref="F207:F213" si="9">ROUNDUP(SUM(D207:E207),0)</f>
        <v>33</v>
      </c>
      <c r="G207" s="7"/>
    </row>
    <row r="208" spans="1:7">
      <c r="A208" s="18">
        <v>121176</v>
      </c>
      <c r="B208" s="10" t="s">
        <v>233</v>
      </c>
      <c r="C208" s="2">
        <f t="shared" si="8"/>
        <v>5</v>
      </c>
      <c r="D208" s="11">
        <v>14.03</v>
      </c>
      <c r="E208" s="10">
        <v>0</v>
      </c>
      <c r="F208" s="42">
        <f t="shared" si="9"/>
        <v>15</v>
      </c>
      <c r="G208" s="7"/>
    </row>
    <row r="209" spans="1:7">
      <c r="A209" s="18">
        <v>121189</v>
      </c>
      <c r="B209" s="10" t="s">
        <v>234</v>
      </c>
      <c r="C209" s="2">
        <f t="shared" si="8"/>
        <v>8</v>
      </c>
      <c r="D209" s="11">
        <v>11.895</v>
      </c>
      <c r="E209" s="10">
        <v>42</v>
      </c>
      <c r="F209" s="42">
        <f t="shared" si="9"/>
        <v>54</v>
      </c>
      <c r="G209" s="7"/>
    </row>
    <row r="210" spans="1:7">
      <c r="A210" s="18">
        <v>121241</v>
      </c>
      <c r="B210" s="10" t="s">
        <v>235</v>
      </c>
      <c r="C210" s="2">
        <f t="shared" si="8"/>
        <v>7</v>
      </c>
      <c r="D210" s="11">
        <v>10.065</v>
      </c>
      <c r="E210" s="10">
        <v>34</v>
      </c>
      <c r="F210" s="42">
        <f t="shared" si="9"/>
        <v>45</v>
      </c>
      <c r="G210" s="7"/>
    </row>
    <row r="211" spans="1:7">
      <c r="A211" s="18">
        <v>121249</v>
      </c>
      <c r="B211" s="10" t="s">
        <v>236</v>
      </c>
      <c r="C211" s="2">
        <f t="shared" si="8"/>
        <v>5</v>
      </c>
      <c r="D211" s="11">
        <v>12.81</v>
      </c>
      <c r="E211" s="10"/>
      <c r="F211" s="42">
        <f t="shared" si="9"/>
        <v>13</v>
      </c>
      <c r="G211" s="7"/>
    </row>
    <row r="212" spans="1:7">
      <c r="A212" s="18">
        <v>121291</v>
      </c>
      <c r="B212" s="10" t="s">
        <v>237</v>
      </c>
      <c r="C212" s="2">
        <f t="shared" si="8"/>
        <v>5</v>
      </c>
      <c r="D212" s="11">
        <v>12.2</v>
      </c>
      <c r="E212" s="10">
        <v>20</v>
      </c>
      <c r="F212" s="42">
        <f t="shared" si="9"/>
        <v>33</v>
      </c>
      <c r="G212" s="7"/>
    </row>
    <row r="213" spans="1:7">
      <c r="A213" s="18">
        <v>121392</v>
      </c>
      <c r="B213" s="10" t="s">
        <v>238</v>
      </c>
      <c r="C213" s="2">
        <f t="shared" si="8"/>
        <v>5</v>
      </c>
      <c r="D213" s="11">
        <v>13.115</v>
      </c>
      <c r="E213" s="10">
        <v>10</v>
      </c>
      <c r="F213" s="42">
        <f t="shared" si="9"/>
        <v>24</v>
      </c>
      <c r="G213" s="7"/>
    </row>
  </sheetData>
  <sheetProtection password="CA63" sheet="1" objects="1" scenarios="1"/>
  <sortState ref="A5:H346">
    <sortCondition ref="A5"/>
  </sortState>
  <mergeCells count="1">
    <mergeCell ref="A1:O1"/>
  </mergeCells>
  <phoneticPr fontId="1" type="noConversion"/>
  <conditionalFormatting sqref="C138:C213">
    <cfRule type="expression" priority="21" stopIfTrue="1">
      <formula>$F138=34</formula>
    </cfRule>
  </conditionalFormatting>
  <conditionalFormatting sqref="C6:C134">
    <cfRule type="expression" dxfId="6" priority="28" stopIfTrue="1">
      <formula>$C6*10-$H6&lt;2</formula>
    </cfRule>
  </conditionalFormatting>
  <conditionalFormatting sqref="C138:C213">
    <cfRule type="expression" dxfId="5" priority="14" stopIfTrue="1">
      <formula>$F138=63</formula>
    </cfRule>
    <cfRule type="expression" dxfId="4" priority="15" stopIfTrue="1">
      <formula>$F138=56</formula>
    </cfRule>
    <cfRule type="expression" dxfId="3" priority="16" stopIfTrue="1">
      <formula>$F138=49</formula>
    </cfRule>
    <cfRule type="expression" dxfId="2" priority="17" stopIfTrue="1">
      <formula>$F138=42</formula>
    </cfRule>
    <cfRule type="expression" dxfId="1" priority="18" stopIfTrue="1">
      <formula>$F138=35</formula>
    </cfRule>
  </conditionalFormatting>
  <conditionalFormatting sqref="C307:C360 C138:C303">
    <cfRule type="cellIs" dxfId="0" priority="13"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election activeCell="B4" sqref="B4"/>
    </sheetView>
  </sheetViews>
  <sheetFormatPr defaultRowHeight="12.75"/>
  <cols>
    <col min="1" max="1" width="0.85546875" customWidth="1"/>
    <col min="2" max="2" width="45.140625" customWidth="1"/>
    <col min="3" max="3" width="1.140625" customWidth="1"/>
    <col min="4" max="4" width="3.85546875" customWidth="1"/>
    <col min="5" max="5" width="11.140625" customWidth="1"/>
  </cols>
  <sheetData>
    <row r="1" spans="2:5" ht="25.5">
      <c r="B1" s="45" t="s">
        <v>9</v>
      </c>
      <c r="C1" s="46"/>
      <c r="D1" s="51"/>
      <c r="E1" s="51"/>
    </row>
    <row r="2" spans="2:5">
      <c r="B2" s="45" t="s">
        <v>10</v>
      </c>
      <c r="C2" s="46"/>
      <c r="D2" s="51"/>
      <c r="E2" s="51"/>
    </row>
    <row r="3" spans="2:5">
      <c r="B3" s="47"/>
      <c r="C3" s="47"/>
      <c r="D3" s="52"/>
      <c r="E3" s="52"/>
    </row>
    <row r="4" spans="2:5" ht="51">
      <c r="B4" s="48" t="s">
        <v>11</v>
      </c>
      <c r="C4" s="47"/>
      <c r="D4" s="52"/>
      <c r="E4" s="52"/>
    </row>
    <row r="5" spans="2:5">
      <c r="B5" s="47"/>
      <c r="C5" s="47"/>
      <c r="D5" s="52"/>
      <c r="E5" s="52"/>
    </row>
    <row r="6" spans="2:5" ht="38.25">
      <c r="B6" s="45" t="s">
        <v>12</v>
      </c>
      <c r="C6" s="46"/>
      <c r="D6" s="51"/>
      <c r="E6" s="53" t="s">
        <v>13</v>
      </c>
    </row>
    <row r="7" spans="2:5" ht="13.5" thickBot="1">
      <c r="B7" s="47"/>
      <c r="C7" s="47"/>
      <c r="D7" s="52"/>
      <c r="E7" s="52"/>
    </row>
    <row r="8" spans="2:5" ht="51.75" thickBot="1">
      <c r="B8" s="49" t="s">
        <v>14</v>
      </c>
      <c r="C8" s="50"/>
      <c r="D8" s="54"/>
      <c r="E8" s="55">
        <v>2</v>
      </c>
    </row>
    <row r="9" spans="2:5">
      <c r="B9" s="47"/>
      <c r="C9" s="47"/>
      <c r="D9" s="52"/>
      <c r="E9" s="52"/>
    </row>
    <row r="10" spans="2:5">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ME_okt15-fin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2010-06-18T06:57:16Z</cp:lastPrinted>
  <dcterms:created xsi:type="dcterms:W3CDTF">2009-06-16T13:08:24Z</dcterms:created>
  <dcterms:modified xsi:type="dcterms:W3CDTF">2015-10-04T21:54:26Z</dcterms:modified>
</cp:coreProperties>
</file>