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30" windowHeight="8025" activeTab="0"/>
  </bookViews>
  <sheets>
    <sheet name="finalni rezultati" sheetId="1" r:id="rId1"/>
  </sheets>
  <definedNames>
    <definedName name="RASPORED">#REF!</definedName>
  </definedNames>
  <calcPr fullCalcOnLoad="1"/>
</workbook>
</file>

<file path=xl/sharedStrings.xml><?xml version="1.0" encoding="utf-8"?>
<sst xmlns="http://schemas.openxmlformats.org/spreadsheetml/2006/main" count="456" uniqueCount="448">
  <si>
    <t>PREZIME I IME</t>
  </si>
  <si>
    <t>DOSIJE</t>
  </si>
  <si>
    <t>UKUPNO</t>
  </si>
  <si>
    <t>PISMENI</t>
  </si>
  <si>
    <t>USMENI</t>
  </si>
  <si>
    <t>KOLOK.</t>
  </si>
  <si>
    <t>VEŽBE</t>
  </si>
  <si>
    <t>OCENA</t>
  </si>
  <si>
    <t>ostali</t>
  </si>
  <si>
    <t>070478</t>
  </si>
  <si>
    <t>Tampolja Dragan</t>
  </si>
  <si>
    <t>Naglic Milica</t>
  </si>
  <si>
    <t>Pejcic Nikola</t>
  </si>
  <si>
    <t>Vujcic Jovana</t>
  </si>
  <si>
    <t>Subotin Tamara</t>
  </si>
  <si>
    <t>Pešakovic Suzana</t>
  </si>
  <si>
    <t>050792</t>
  </si>
  <si>
    <t>060087</t>
  </si>
  <si>
    <t>061092</t>
  </si>
  <si>
    <t>061112</t>
  </si>
  <si>
    <t>070388</t>
  </si>
  <si>
    <t>BOLONJCI</t>
  </si>
  <si>
    <t>070876</t>
  </si>
  <si>
    <t>Tajmin Marina</t>
  </si>
  <si>
    <t>071146</t>
  </si>
  <si>
    <t>Aleksic Gordana</t>
  </si>
  <si>
    <t>080007</t>
  </si>
  <si>
    <t>Kovacevic Tijana</t>
  </si>
  <si>
    <t>080072</t>
  </si>
  <si>
    <t>Macanovic Maja</t>
  </si>
  <si>
    <t>080107</t>
  </si>
  <si>
    <t>Rosic Milana</t>
  </si>
  <si>
    <t>080292</t>
  </si>
  <si>
    <t>Jurcak Marko</t>
  </si>
  <si>
    <t>080428</t>
  </si>
  <si>
    <t>Joksovic Snežana</t>
  </si>
  <si>
    <t>080448</t>
  </si>
  <si>
    <t>Ivanovic Aleksandra</t>
  </si>
  <si>
    <t>080642</t>
  </si>
  <si>
    <t>Mrkobrada Nikola</t>
  </si>
  <si>
    <t>080861</t>
  </si>
  <si>
    <t>Vujacic Vuk</t>
  </si>
  <si>
    <t>080904</t>
  </si>
  <si>
    <t>Bogosavljevic Vladimir</t>
  </si>
  <si>
    <t>081192</t>
  </si>
  <si>
    <t>Gojkovic Danko</t>
  </si>
  <si>
    <t>081476</t>
  </si>
  <si>
    <t>Tatomirovic Nevena</t>
  </si>
  <si>
    <t>081539</t>
  </si>
  <si>
    <t>Raonic Bojana</t>
  </si>
  <si>
    <t>081564</t>
  </si>
  <si>
    <t>Grkavac Anja</t>
  </si>
  <si>
    <t>070178</t>
  </si>
  <si>
    <t>Ivancevic Aleksandra</t>
  </si>
  <si>
    <t>070589</t>
  </si>
  <si>
    <t>Milinkovic Sara</t>
  </si>
  <si>
    <t>070930</t>
  </si>
  <si>
    <t>Sakic Ivana</t>
  </si>
  <si>
    <t>071008</t>
  </si>
  <si>
    <t>Grujicic Verica</t>
  </si>
  <si>
    <t>071199</t>
  </si>
  <si>
    <t>Jovic Bojana</t>
  </si>
  <si>
    <t>080084</t>
  </si>
  <si>
    <t>Denda Irina</t>
  </si>
  <si>
    <t>080086</t>
  </si>
  <si>
    <t>Ivanovic Aleksandar</t>
  </si>
  <si>
    <t>080087</t>
  </si>
  <si>
    <t>Simovic Jelena</t>
  </si>
  <si>
    <t>080309</t>
  </si>
  <si>
    <t>Kneževic Bojana</t>
  </si>
  <si>
    <t>080332</t>
  </si>
  <si>
    <t>Prokic Ljubica</t>
  </si>
  <si>
    <t>080493</t>
  </si>
  <si>
    <t>Ivic Dunja</t>
  </si>
  <si>
    <t>080622</t>
  </si>
  <si>
    <t>Bojovic Jovana</t>
  </si>
  <si>
    <t>080659</t>
  </si>
  <si>
    <t>Savkovic Filip</t>
  </si>
  <si>
    <t>080781</t>
  </si>
  <si>
    <t>Despotovic Katarina</t>
  </si>
  <si>
    <t>080921</t>
  </si>
  <si>
    <t>Krizmanic Andrea</t>
  </si>
  <si>
    <t>081010</t>
  </si>
  <si>
    <t>Mladenovic Ivana</t>
  </si>
  <si>
    <t>081032</t>
  </si>
  <si>
    <t>Kalajanovic Zagorka</t>
  </si>
  <si>
    <t>081096</t>
  </si>
  <si>
    <t>Bogicevic Filip</t>
  </si>
  <si>
    <t>081299</t>
  </si>
  <si>
    <t>Vasic Ivana</t>
  </si>
  <si>
    <t>081331</t>
  </si>
  <si>
    <t>Arambašic Uroš</t>
  </si>
  <si>
    <t>081458</t>
  </si>
  <si>
    <t>Radojicic Tamara</t>
  </si>
  <si>
    <t>081532</t>
  </si>
  <si>
    <t>Milosavljevic Uroš</t>
  </si>
  <si>
    <t>060262</t>
  </si>
  <si>
    <t>Lakovic Jovana</t>
  </si>
  <si>
    <t>031277</t>
  </si>
  <si>
    <t>Zornic Uroš</t>
  </si>
  <si>
    <t>040378</t>
  </si>
  <si>
    <t>Božinovski Goran</t>
  </si>
  <si>
    <t>060371</t>
  </si>
  <si>
    <t>Jecmenica Ana</t>
  </si>
  <si>
    <t>060507</t>
  </si>
  <si>
    <t>Rajkovic Maja</t>
  </si>
  <si>
    <t>060568</t>
  </si>
  <si>
    <t>Bendžarevic Stevan</t>
  </si>
  <si>
    <t>060613</t>
  </si>
  <si>
    <t>Jokanovic Marina</t>
  </si>
  <si>
    <t>061250</t>
  </si>
  <si>
    <t>Gogic Tamara</t>
  </si>
  <si>
    <t>061546</t>
  </si>
  <si>
    <t>Stojkovic Stefan</t>
  </si>
  <si>
    <t>062085</t>
  </si>
  <si>
    <t>Ilic Nataša</t>
  </si>
  <si>
    <t>REZULTATI OKTOBARSKI ROK (1.10.2010)</t>
  </si>
  <si>
    <t>060530</t>
  </si>
  <si>
    <t>Popov Sava</t>
  </si>
  <si>
    <t>061197</t>
  </si>
  <si>
    <t>Markovic Ivana</t>
  </si>
  <si>
    <t>061452</t>
  </si>
  <si>
    <t>Randelovic Sonja</t>
  </si>
  <si>
    <t>070018</t>
  </si>
  <si>
    <t>Ilic Katarina</t>
  </si>
  <si>
    <t>070064</t>
  </si>
  <si>
    <t>Bodiroga Ðoko</t>
  </si>
  <si>
    <t>070345</t>
  </si>
  <si>
    <t>Milkanovic Boris</t>
  </si>
  <si>
    <t>070400</t>
  </si>
  <si>
    <t>Colic Milica</t>
  </si>
  <si>
    <t>070474</t>
  </si>
  <si>
    <t>Ðurdevic Ivana</t>
  </si>
  <si>
    <t>070878</t>
  </si>
  <si>
    <t>Zirojevic Marko</t>
  </si>
  <si>
    <t>071211</t>
  </si>
  <si>
    <t>Marinkov Ivana</t>
  </si>
  <si>
    <t>071302</t>
  </si>
  <si>
    <t>Božjakovic Saša</t>
  </si>
  <si>
    <t>072110</t>
  </si>
  <si>
    <t>080012</t>
  </si>
  <si>
    <t>Dragicevic Maja</t>
  </si>
  <si>
    <t>080034</t>
  </si>
  <si>
    <t>Jevtic Danijela</t>
  </si>
  <si>
    <t>080081</t>
  </si>
  <si>
    <t>Nikolic Dijana</t>
  </si>
  <si>
    <t>080098</t>
  </si>
  <si>
    <t>Jovin Tijana</t>
  </si>
  <si>
    <t>080126</t>
  </si>
  <si>
    <t>Pavlovic Ivana</t>
  </si>
  <si>
    <t>080131</t>
  </si>
  <si>
    <t>Pandurov Vanja</t>
  </si>
  <si>
    <t>080136</t>
  </si>
  <si>
    <t>Peric Marija</t>
  </si>
  <si>
    <t>080153</t>
  </si>
  <si>
    <t>Živkovic Milan</t>
  </si>
  <si>
    <t>080157</t>
  </si>
  <si>
    <t>Radojicic Ivana</t>
  </si>
  <si>
    <t>080253</t>
  </si>
  <si>
    <t>Erceg Ljubica</t>
  </si>
  <si>
    <t>080287</t>
  </si>
  <si>
    <t>Gluvic Slobodan</t>
  </si>
  <si>
    <t>080303</t>
  </si>
  <si>
    <t>Jaic Ljiljana</t>
  </si>
  <si>
    <t>080313</t>
  </si>
  <si>
    <t>Radosavljevic Maja</t>
  </si>
  <si>
    <t>080336</t>
  </si>
  <si>
    <t>Trpceski Goran</t>
  </si>
  <si>
    <t>080341</t>
  </si>
  <si>
    <t>Jovanovic Uroš</t>
  </si>
  <si>
    <t>080348</t>
  </si>
  <si>
    <t>Jevremovic Ana</t>
  </si>
  <si>
    <t>080373</t>
  </si>
  <si>
    <t>Grujicic Milica</t>
  </si>
  <si>
    <t>080379</t>
  </si>
  <si>
    <t>Papic Andrea</t>
  </si>
  <si>
    <t>080383</t>
  </si>
  <si>
    <t>Krajnovic Maja</t>
  </si>
  <si>
    <t>080432</t>
  </si>
  <si>
    <t>Simic Dragana</t>
  </si>
  <si>
    <t>080467</t>
  </si>
  <si>
    <t>Pantovic Biljana</t>
  </si>
  <si>
    <t>080491</t>
  </si>
  <si>
    <t>Bauk Bojana</t>
  </si>
  <si>
    <t>080542</t>
  </si>
  <si>
    <t>Nasradin Bojana</t>
  </si>
  <si>
    <t>080558</t>
  </si>
  <si>
    <t>Koprivica Nebojša</t>
  </si>
  <si>
    <t>080592</t>
  </si>
  <si>
    <t>Vojinovic Ljubica</t>
  </si>
  <si>
    <t>080593</t>
  </si>
  <si>
    <t>Vucic Marija</t>
  </si>
  <si>
    <t>080618</t>
  </si>
  <si>
    <t>Stankovic Marija</t>
  </si>
  <si>
    <t>080667</t>
  </si>
  <si>
    <t>Totovic Ana</t>
  </si>
  <si>
    <t>080771</t>
  </si>
  <si>
    <t>080828</t>
  </si>
  <si>
    <t>Cirkovic Emilija</t>
  </si>
  <si>
    <t>080869</t>
  </si>
  <si>
    <t>Božic Damjan</t>
  </si>
  <si>
    <t>080878</t>
  </si>
  <si>
    <t>Todorovic Igor</t>
  </si>
  <si>
    <t>080944</t>
  </si>
  <si>
    <t>Dimitrijevic Miloš</t>
  </si>
  <si>
    <t>080954</t>
  </si>
  <si>
    <t>Ðordevic Nevena</t>
  </si>
  <si>
    <t>080956</t>
  </si>
  <si>
    <t>Mikuš Ana</t>
  </si>
  <si>
    <t>080966</t>
  </si>
  <si>
    <t>Galavic Olivera</t>
  </si>
  <si>
    <t>080979</t>
  </si>
  <si>
    <t>Vujicic Branka</t>
  </si>
  <si>
    <t>080996</t>
  </si>
  <si>
    <t>Miloševic Jelena</t>
  </si>
  <si>
    <t>080997</t>
  </si>
  <si>
    <t>Živkovic Tijana</t>
  </si>
  <si>
    <t>080999</t>
  </si>
  <si>
    <t>Ilic Vesna</t>
  </si>
  <si>
    <t>081027</t>
  </si>
  <si>
    <t>Šišic Dušan</t>
  </si>
  <si>
    <t>081041</t>
  </si>
  <si>
    <t>Marjanovic Jelena</t>
  </si>
  <si>
    <t>081049</t>
  </si>
  <si>
    <t>Stankovic Ana</t>
  </si>
  <si>
    <t>081052</t>
  </si>
  <si>
    <t>Markovic Tijana</t>
  </si>
  <si>
    <t>081058</t>
  </si>
  <si>
    <t>Curcic Bojana</t>
  </si>
  <si>
    <t>081059</t>
  </si>
  <si>
    <t>Alempic Dijana</t>
  </si>
  <si>
    <t>081071</t>
  </si>
  <si>
    <t>Bainovic Aleksandar</t>
  </si>
  <si>
    <t>081119</t>
  </si>
  <si>
    <t>Markovic Jovana</t>
  </si>
  <si>
    <t>081120</t>
  </si>
  <si>
    <t>Petkovic Miloš</t>
  </si>
  <si>
    <t>081146</t>
  </si>
  <si>
    <t>Jovanovic Aleksandar</t>
  </si>
  <si>
    <t>081162</t>
  </si>
  <si>
    <t>Kostic Valentina</t>
  </si>
  <si>
    <t>081218</t>
  </si>
  <si>
    <t>Ðurdevic Milica</t>
  </si>
  <si>
    <t>081221</t>
  </si>
  <si>
    <t>Zdravkovic Vladimir</t>
  </si>
  <si>
    <t>081282</t>
  </si>
  <si>
    <t>Mirosavic Jelisava</t>
  </si>
  <si>
    <t>081289</t>
  </si>
  <si>
    <t>Krstic Radovan</t>
  </si>
  <si>
    <t>081304</t>
  </si>
  <si>
    <t>Vukovic Danica</t>
  </si>
  <si>
    <t>081327</t>
  </si>
  <si>
    <t>Cvjetkovic Milana</t>
  </si>
  <si>
    <t>081368</t>
  </si>
  <si>
    <t>Stublincevic Nevena</t>
  </si>
  <si>
    <t>081383</t>
  </si>
  <si>
    <t>Vukajlovic Nataša</t>
  </si>
  <si>
    <t>081397</t>
  </si>
  <si>
    <t>Jovic Milena</t>
  </si>
  <si>
    <t>081428</t>
  </si>
  <si>
    <t>Pantelic Dunja</t>
  </si>
  <si>
    <t>081431</t>
  </si>
  <si>
    <t>Velic Aleksandra</t>
  </si>
  <si>
    <t>081456</t>
  </si>
  <si>
    <t>Stevanovic Jovana</t>
  </si>
  <si>
    <t>081461</t>
  </si>
  <si>
    <t>Curcin Martina</t>
  </si>
  <si>
    <t>081467</t>
  </si>
  <si>
    <t>Ivanovic Katarina</t>
  </si>
  <si>
    <t>081471</t>
  </si>
  <si>
    <t>Jovanovic Jelena</t>
  </si>
  <si>
    <t>081477</t>
  </si>
  <si>
    <t>Nikolic Marko</t>
  </si>
  <si>
    <t>081479</t>
  </si>
  <si>
    <t>Stojkovic Milica</t>
  </si>
  <si>
    <t>081483</t>
  </si>
  <si>
    <t>Grandic Jelena</t>
  </si>
  <si>
    <t>081517</t>
  </si>
  <si>
    <t>Resanovic Milenko</t>
  </si>
  <si>
    <t>081538</t>
  </si>
  <si>
    <t>Filic Marina</t>
  </si>
  <si>
    <t>081589</t>
  </si>
  <si>
    <t>Vukicevic Jovana</t>
  </si>
  <si>
    <t>060294</t>
  </si>
  <si>
    <t>Pejanovic Ljubica</t>
  </si>
  <si>
    <t>060307</t>
  </si>
  <si>
    <t>Ostojic Marina</t>
  </si>
  <si>
    <t>060338</t>
  </si>
  <si>
    <t>Mikelic Bojana</t>
  </si>
  <si>
    <t>060427</t>
  </si>
  <si>
    <t>Radojkovic Ivana</t>
  </si>
  <si>
    <t>060453</t>
  </si>
  <si>
    <t>Cvetkovic Stefan</t>
  </si>
  <si>
    <t>060524</t>
  </si>
  <si>
    <t>Maric Marija</t>
  </si>
  <si>
    <t>060660</t>
  </si>
  <si>
    <t>Aleksic Stanislava</t>
  </si>
  <si>
    <t>060738</t>
  </si>
  <si>
    <t>Kovacevic Snežana</t>
  </si>
  <si>
    <t>060741</t>
  </si>
  <si>
    <t>Vasic Danka</t>
  </si>
  <si>
    <t>060927</t>
  </si>
  <si>
    <t>Gajic Bojana</t>
  </si>
  <si>
    <t>060948</t>
  </si>
  <si>
    <t>Stošic Irena</t>
  </si>
  <si>
    <t>060957</t>
  </si>
  <si>
    <t>Katanic Mirjana</t>
  </si>
  <si>
    <t>060978</t>
  </si>
  <si>
    <t>Pavic Marina</t>
  </si>
  <si>
    <t>061043</t>
  </si>
  <si>
    <t>Curlic Nikola</t>
  </si>
  <si>
    <t>061215</t>
  </si>
  <si>
    <t>Žunic Anica</t>
  </si>
  <si>
    <t>061399</t>
  </si>
  <si>
    <t>Savic Aleksandra</t>
  </si>
  <si>
    <t>061401</t>
  </si>
  <si>
    <t>Simic Nevena</t>
  </si>
  <si>
    <t>061427</t>
  </si>
  <si>
    <t>Brankovic Ivana</t>
  </si>
  <si>
    <t>061466</t>
  </si>
  <si>
    <t>Jankovic Jelena</t>
  </si>
  <si>
    <t>061536</t>
  </si>
  <si>
    <t>Ljubicic Vladimir</t>
  </si>
  <si>
    <t>061581</t>
  </si>
  <si>
    <t>Lukic Nikola</t>
  </si>
  <si>
    <t>070010</t>
  </si>
  <si>
    <t>Milicevic Nevena</t>
  </si>
  <si>
    <t>070187</t>
  </si>
  <si>
    <t>Vlajic Olivera</t>
  </si>
  <si>
    <t>070208</t>
  </si>
  <si>
    <t>Kasalica Filip</t>
  </si>
  <si>
    <t>070233</t>
  </si>
  <si>
    <t>Baljkas Maja</t>
  </si>
  <si>
    <t>070322</t>
  </si>
  <si>
    <t>Miloševic Miloš</t>
  </si>
  <si>
    <t>070347</t>
  </si>
  <si>
    <t>Tepšic Nevena</t>
  </si>
  <si>
    <t>070373</t>
  </si>
  <si>
    <t>Savicevic Jovana</t>
  </si>
  <si>
    <t>070393</t>
  </si>
  <si>
    <t>Mihajlov Marija</t>
  </si>
  <si>
    <t>070394</t>
  </si>
  <si>
    <t>Lacmanovic Marko</t>
  </si>
  <si>
    <t>070477</t>
  </si>
  <si>
    <t>Španovic Mirela</t>
  </si>
  <si>
    <t>070517</t>
  </si>
  <si>
    <t>Petrovic Jelena</t>
  </si>
  <si>
    <t>070523</t>
  </si>
  <si>
    <t>Beljan Mirko</t>
  </si>
  <si>
    <t>070565</t>
  </si>
  <si>
    <t>Nikolic Aleksandra</t>
  </si>
  <si>
    <t>070568</t>
  </si>
  <si>
    <t>Veselinovic Nikola</t>
  </si>
  <si>
    <t>070598</t>
  </si>
  <si>
    <t>Bjelic Jelena</t>
  </si>
  <si>
    <t>070632</t>
  </si>
  <si>
    <t>Vukosavljevic Marija</t>
  </si>
  <si>
    <t>070639</t>
  </si>
  <si>
    <t>Kolundžic Marina</t>
  </si>
  <si>
    <t>070655</t>
  </si>
  <si>
    <t>Lipovac Nevena</t>
  </si>
  <si>
    <t>070687</t>
  </si>
  <si>
    <t>Simic Katarina</t>
  </si>
  <si>
    <t>070707</t>
  </si>
  <si>
    <t>Dobric Jelena</t>
  </si>
  <si>
    <t>070742</t>
  </si>
  <si>
    <t>Tampolja Andrea</t>
  </si>
  <si>
    <t>070769</t>
  </si>
  <si>
    <t>Ðekovic Ana-marija</t>
  </si>
  <si>
    <t>070777</t>
  </si>
  <si>
    <t>Dimitrijevic Milica</t>
  </si>
  <si>
    <t>070798</t>
  </si>
  <si>
    <t>Gardic Aleksandra</t>
  </si>
  <si>
    <t>070827</t>
  </si>
  <si>
    <t>Poleksic Milica</t>
  </si>
  <si>
    <t>070833</t>
  </si>
  <si>
    <t>Jankovic Boris</t>
  </si>
  <si>
    <t>070844</t>
  </si>
  <si>
    <t>Ðuric Nataša</t>
  </si>
  <si>
    <t>070910</t>
  </si>
  <si>
    <t>Krstevski Vanja</t>
  </si>
  <si>
    <t>070924</t>
  </si>
  <si>
    <t>Stojanovic Nenad</t>
  </si>
  <si>
    <t>070925</t>
  </si>
  <si>
    <t>Sekulic Jelena</t>
  </si>
  <si>
    <t>070941</t>
  </si>
  <si>
    <t>Milijic Anita</t>
  </si>
  <si>
    <t>070967</t>
  </si>
  <si>
    <t>Marjanovic Lana</t>
  </si>
  <si>
    <t>070998</t>
  </si>
  <si>
    <t>Nakomcic Ivana</t>
  </si>
  <si>
    <t>071012</t>
  </si>
  <si>
    <t>Bajic Zvezdana</t>
  </si>
  <si>
    <t>071030</t>
  </si>
  <si>
    <t>Fehirov Bojana</t>
  </si>
  <si>
    <t>071039</t>
  </si>
  <si>
    <t>071067</t>
  </si>
  <si>
    <t>Manojlovic Ivana</t>
  </si>
  <si>
    <t>071094</t>
  </si>
  <si>
    <t>Ostojic Saša</t>
  </si>
  <si>
    <t>071102</t>
  </si>
  <si>
    <t>Jevtic Slobodan</t>
  </si>
  <si>
    <t>071159</t>
  </si>
  <si>
    <t>Petrovic Jovana</t>
  </si>
  <si>
    <t>071247</t>
  </si>
  <si>
    <t>Milojevic Nataša</t>
  </si>
  <si>
    <t>071249</t>
  </si>
  <si>
    <t>Pavlica Sandra</t>
  </si>
  <si>
    <t>071340</t>
  </si>
  <si>
    <t>Pejovic Marija</t>
  </si>
  <si>
    <t>071453</t>
  </si>
  <si>
    <t>Kojadinovic Milica</t>
  </si>
  <si>
    <t>071465</t>
  </si>
  <si>
    <t>Kljajevic Dragana</t>
  </si>
  <si>
    <t>071955</t>
  </si>
  <si>
    <t>Tešic Goran</t>
  </si>
  <si>
    <t>080201</t>
  </si>
  <si>
    <t>Dragovic Olgica</t>
  </si>
  <si>
    <t>080941</t>
  </si>
  <si>
    <t>Buljubašic Aleksa</t>
  </si>
  <si>
    <t>081070</t>
  </si>
  <si>
    <t>Prijovic Marica</t>
  </si>
  <si>
    <t>002093</t>
  </si>
  <si>
    <t>Todorovic Srdan</t>
  </si>
  <si>
    <t>021554</t>
  </si>
  <si>
    <t>Tomaševic Olga</t>
  </si>
  <si>
    <t>041561</t>
  </si>
  <si>
    <t>Janicijevic Marija</t>
  </si>
  <si>
    <t>050162</t>
  </si>
  <si>
    <t>Lazarevic Marko</t>
  </si>
  <si>
    <t>050174</t>
  </si>
  <si>
    <t>Milicevic Ðorde</t>
  </si>
  <si>
    <t>050239</t>
  </si>
  <si>
    <t>Paunovic Filip</t>
  </si>
  <si>
    <t>050312</t>
  </si>
  <si>
    <t>Durkovic Ema</t>
  </si>
  <si>
    <t>051305</t>
  </si>
  <si>
    <t>Lazic Jelena</t>
  </si>
  <si>
    <t>051450</t>
  </si>
  <si>
    <t>Bicanin Marija</t>
  </si>
  <si>
    <t>051460</t>
  </si>
  <si>
    <t>Vujicic Sanja</t>
  </si>
  <si>
    <t>051472</t>
  </si>
  <si>
    <t>Stankovic Bojana</t>
  </si>
  <si>
    <t>060013</t>
  </si>
  <si>
    <t>Torbica Mirjana</t>
  </si>
  <si>
    <t>prepisivala</t>
  </si>
  <si>
    <t xml:space="preserve">UKUPNO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</si>
</sst>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0.000"/>
    <numFmt numFmtId="182" formatCode="0.0"/>
    <numFmt numFmtId="183" formatCode="0.0%"/>
    <numFmt numFmtId="184" formatCode="0.000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_(* #,##0.0_);_(* \(#,##0.0\);_(* &quot;-&quot;??_);_(@_)"/>
    <numFmt numFmtId="193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2"/>
      </left>
      <right style="medium">
        <color indexed="62"/>
      </right>
      <top>
        <color indexed="63"/>
      </top>
      <bottom style="thin"/>
    </border>
    <border>
      <left style="medium">
        <color indexed="62"/>
      </left>
      <right style="medium">
        <color indexed="62"/>
      </right>
      <top style="thin"/>
      <bottom style="thin"/>
    </border>
    <border>
      <left>
        <color indexed="63"/>
      </left>
      <right style="double">
        <color indexed="62"/>
      </right>
      <top>
        <color indexed="63"/>
      </top>
      <bottom style="thin"/>
    </border>
    <border>
      <left>
        <color indexed="63"/>
      </left>
      <right style="medium">
        <color indexed="62"/>
      </right>
      <top style="thin"/>
      <bottom style="double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/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2"/>
      </right>
      <top style="thin"/>
      <bottom>
        <color indexed="63"/>
      </bottom>
    </border>
    <border>
      <left style="thin"/>
      <right style="double">
        <color indexed="62"/>
      </right>
      <top style="thin"/>
      <bottom style="thin"/>
    </border>
    <border>
      <left style="thin">
        <color indexed="62"/>
      </left>
      <right style="medium">
        <color indexed="62"/>
      </right>
      <top style="thin"/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/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 style="thin"/>
      <top style="double">
        <color indexed="62"/>
      </top>
      <bottom style="double">
        <color indexed="62"/>
      </bottom>
    </border>
    <border>
      <left style="thin"/>
      <right>
        <color indexed="63"/>
      </right>
      <top style="double">
        <color indexed="62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11" xfId="0" applyFont="1" applyBorder="1" applyAlignment="1">
      <alignment/>
    </xf>
    <xf numFmtId="182" fontId="7" fillId="33" borderId="12" xfId="0" applyNumberFormat="1" applyFont="1" applyFill="1" applyBorder="1" applyAlignment="1">
      <alignment horizontal="center"/>
    </xf>
    <xf numFmtId="182" fontId="7" fillId="33" borderId="13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/>
    </xf>
    <xf numFmtId="1" fontId="8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82" fontId="7" fillId="33" borderId="15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58" applyFont="1" applyBorder="1">
      <alignment/>
      <protection/>
    </xf>
    <xf numFmtId="49" fontId="8" fillId="0" borderId="10" xfId="58" applyNumberFormat="1" applyFont="1" applyBorder="1">
      <alignment/>
      <protection/>
    </xf>
    <xf numFmtId="0" fontId="8" fillId="0" borderId="10" xfId="57" applyFont="1" applyBorder="1">
      <alignment/>
      <protection/>
    </xf>
    <xf numFmtId="182" fontId="8" fillId="0" borderId="10" xfId="58" applyNumberFormat="1" applyFont="1" applyBorder="1" applyAlignment="1" quotePrefix="1">
      <alignment horizontal="center"/>
      <protection/>
    </xf>
    <xf numFmtId="182" fontId="8" fillId="0" borderId="10" xfId="57" applyNumberFormat="1" applyFont="1" applyFill="1" applyBorder="1" applyAlignment="1">
      <alignment horizontal="center"/>
      <protection/>
    </xf>
    <xf numFmtId="182" fontId="7" fillId="33" borderId="16" xfId="0" applyNumberFormat="1" applyFont="1" applyFill="1" applyBorder="1" applyAlignment="1" quotePrefix="1">
      <alignment horizontal="center"/>
    </xf>
    <xf numFmtId="0" fontId="8" fillId="0" borderId="10" xfId="0" applyNumberFormat="1" applyFont="1" applyFill="1" applyBorder="1" applyAlignment="1" quotePrefix="1">
      <alignment/>
    </xf>
    <xf numFmtId="182" fontId="8" fillId="0" borderId="10" xfId="58" applyNumberFormat="1" applyFont="1" applyFill="1" applyBorder="1" applyAlignment="1" quotePrefix="1">
      <alignment horizontal="center"/>
      <protection/>
    </xf>
    <xf numFmtId="182" fontId="8" fillId="0" borderId="17" xfId="57" applyNumberFormat="1" applyFont="1" applyFill="1" applyBorder="1" applyAlignment="1">
      <alignment horizontal="center"/>
      <protection/>
    </xf>
    <xf numFmtId="182" fontId="8" fillId="0" borderId="18" xfId="57" applyNumberFormat="1" applyFont="1" applyFill="1" applyBorder="1" applyAlignment="1">
      <alignment horizontal="center"/>
      <protection/>
    </xf>
    <xf numFmtId="0" fontId="8" fillId="0" borderId="10" xfId="58" applyFont="1" applyFill="1" applyBorder="1">
      <alignment/>
      <protection/>
    </xf>
    <xf numFmtId="182" fontId="8" fillId="0" borderId="19" xfId="57" applyNumberFormat="1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182" fontId="8" fillId="0" borderId="21" xfId="57" applyNumberFormat="1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2" fontId="8" fillId="0" borderId="0" xfId="0" applyNumberFormat="1" applyFont="1" applyAlignment="1">
      <alignment/>
    </xf>
    <xf numFmtId="0" fontId="0" fillId="36" borderId="10" xfId="0" applyFill="1" applyBorder="1" applyAlignment="1">
      <alignment/>
    </xf>
    <xf numFmtId="0" fontId="8" fillId="36" borderId="11" xfId="0" applyFont="1" applyFill="1" applyBorder="1" applyAlignment="1">
      <alignment/>
    </xf>
    <xf numFmtId="1" fontId="8" fillId="36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 shrinkToFit="1"/>
    </xf>
    <xf numFmtId="0" fontId="8" fillId="36" borderId="10" xfId="0" applyNumberFormat="1" applyFont="1" applyFill="1" applyBorder="1" applyAlignment="1" quotePrefix="1">
      <alignment/>
    </xf>
    <xf numFmtId="0" fontId="14" fillId="37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6" borderId="23" xfId="0" applyFont="1" applyFill="1" applyBorder="1" applyAlignment="1">
      <alignment/>
    </xf>
    <xf numFmtId="182" fontId="7" fillId="33" borderId="24" xfId="0" applyNumberFormat="1" applyFont="1" applyFill="1" applyBorder="1" applyAlignment="1" quotePrefix="1">
      <alignment horizontal="center"/>
    </xf>
    <xf numFmtId="0" fontId="8" fillId="0" borderId="0" xfId="57" applyFont="1" applyFill="1" applyBorder="1">
      <alignment/>
      <protection/>
    </xf>
    <xf numFmtId="0" fontId="7" fillId="0" borderId="0" xfId="0" applyFont="1" applyFill="1" applyBorder="1" applyAlignment="1">
      <alignment horizontal="center"/>
    </xf>
    <xf numFmtId="182" fontId="8" fillId="0" borderId="0" xfId="57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82" fontId="7" fillId="0" borderId="0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/>
    </xf>
    <xf numFmtId="0" fontId="8" fillId="0" borderId="0" xfId="58" applyFont="1" applyFill="1" applyBorder="1">
      <alignment/>
      <protection/>
    </xf>
    <xf numFmtId="182" fontId="8" fillId="0" borderId="0" xfId="58" applyNumberFormat="1" applyFont="1" applyFill="1" applyBorder="1" applyAlignment="1">
      <alignment horizontal="center"/>
      <protection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10" xfId="57" applyFont="1" applyFill="1" applyBorder="1">
      <alignment/>
      <protection/>
    </xf>
    <xf numFmtId="0" fontId="7" fillId="34" borderId="25" xfId="0" applyFont="1" applyFill="1" applyBorder="1" applyAlignment="1">
      <alignment horizontal="center"/>
    </xf>
    <xf numFmtId="182" fontId="7" fillId="33" borderId="26" xfId="0" applyNumberFormat="1" applyFont="1" applyFill="1" applyBorder="1" applyAlignment="1" quotePrefix="1">
      <alignment horizontal="center"/>
    </xf>
    <xf numFmtId="182" fontId="7" fillId="33" borderId="27" xfId="0" applyNumberFormat="1" applyFont="1" applyFill="1" applyBorder="1" applyAlignment="1" quotePrefix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82" fontId="8" fillId="0" borderId="31" xfId="57" applyNumberFormat="1" applyFont="1" applyFill="1" applyBorder="1" applyAlignment="1">
      <alignment horizontal="center"/>
      <protection/>
    </xf>
    <xf numFmtId="182" fontId="8" fillId="0" borderId="21" xfId="57" applyNumberFormat="1" applyFont="1" applyFill="1" applyBorder="1" applyAlignment="1">
      <alignment horizontal="center"/>
      <protection/>
    </xf>
    <xf numFmtId="182" fontId="8" fillId="0" borderId="21" xfId="58" applyNumberFormat="1" applyFont="1" applyFill="1" applyBorder="1" applyAlignment="1" quotePrefix="1">
      <alignment horizontal="center"/>
      <protection/>
    </xf>
    <xf numFmtId="182" fontId="8" fillId="0" borderId="21" xfId="58" applyNumberFormat="1" applyFont="1" applyFill="1" applyBorder="1" applyAlignment="1">
      <alignment horizontal="center"/>
      <protection/>
    </xf>
    <xf numFmtId="182" fontId="8" fillId="0" borderId="32" xfId="57" applyNumberFormat="1" applyFont="1" applyFill="1" applyBorder="1" applyAlignment="1">
      <alignment horizontal="center"/>
      <protection/>
    </xf>
    <xf numFmtId="182" fontId="8" fillId="38" borderId="21" xfId="57" applyNumberFormat="1" applyFont="1" applyFill="1" applyBorder="1" applyAlignment="1">
      <alignment horizontal="center"/>
      <protection/>
    </xf>
    <xf numFmtId="0" fontId="0" fillId="38" borderId="30" xfId="0" applyFill="1" applyBorder="1" applyAlignment="1">
      <alignment/>
    </xf>
    <xf numFmtId="0" fontId="8" fillId="38" borderId="10" xfId="57" applyFont="1" applyFill="1" applyBorder="1">
      <alignment/>
      <protection/>
    </xf>
    <xf numFmtId="0" fontId="32" fillId="39" borderId="33" xfId="0" applyNumberFormat="1" applyFont="1" applyFill="1" applyBorder="1" applyAlignment="1">
      <alignment/>
    </xf>
    <xf numFmtId="0" fontId="32" fillId="37" borderId="34" xfId="0" applyNumberFormat="1" applyFont="1" applyFill="1" applyBorder="1" applyAlignment="1">
      <alignment/>
    </xf>
    <xf numFmtId="0" fontId="32" fillId="34" borderId="35" xfId="0" applyNumberFormat="1" applyFont="1" applyFill="1" applyBorder="1" applyAlignment="1">
      <alignment horizontal="center"/>
    </xf>
    <xf numFmtId="0" fontId="32" fillId="33" borderId="36" xfId="0" applyNumberFormat="1" applyFont="1" applyFill="1" applyBorder="1" applyAlignment="1">
      <alignment horizontal="center"/>
    </xf>
    <xf numFmtId="0" fontId="32" fillId="33" borderId="37" xfId="0" applyNumberFormat="1" applyFont="1" applyFill="1" applyBorder="1" applyAlignment="1">
      <alignment horizontal="center"/>
    </xf>
    <xf numFmtId="182" fontId="32" fillId="33" borderId="38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37" borderId="34" xfId="0" applyNumberFormat="1" applyFont="1" applyFill="1" applyBorder="1" applyAlignment="1">
      <alignment/>
    </xf>
    <xf numFmtId="0" fontId="32" fillId="34" borderId="39" xfId="0" applyNumberFormat="1" applyFont="1" applyFill="1" applyBorder="1" applyAlignment="1">
      <alignment horizontal="center"/>
    </xf>
    <xf numFmtId="0" fontId="32" fillId="33" borderId="40" xfId="0" applyNumberFormat="1" applyFont="1" applyFill="1" applyBorder="1" applyAlignment="1">
      <alignment horizontal="center"/>
    </xf>
    <xf numFmtId="0" fontId="32" fillId="33" borderId="41" xfId="0" applyNumberFormat="1" applyFont="1" applyFill="1" applyBorder="1" applyAlignment="1">
      <alignment horizontal="center"/>
    </xf>
    <xf numFmtId="0" fontId="32" fillId="33" borderId="38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ni rezultat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4" customWidth="1"/>
    <col min="2" max="2" width="18.7109375" style="0" customWidth="1"/>
    <col min="3" max="3" width="7.7109375" style="0" customWidth="1"/>
    <col min="5" max="5" width="7.28125" style="0" customWidth="1"/>
    <col min="7" max="7" width="6.7109375" style="0" customWidth="1"/>
    <col min="8" max="8" width="12.7109375" style="0" customWidth="1"/>
    <col min="9" max="10" width="2.00390625" style="0" customWidth="1"/>
    <col min="11" max="11" width="6.28125" style="14" customWidth="1"/>
    <col min="12" max="12" width="16.28125" style="0" customWidth="1"/>
    <col min="13" max="13" width="5.28125" style="0" customWidth="1"/>
    <col min="14" max="14" width="8.28125" style="0" bestFit="1" customWidth="1"/>
    <col min="15" max="15" width="6.7109375" style="0" customWidth="1"/>
    <col min="16" max="16" width="7.8515625" style="0" customWidth="1"/>
    <col min="17" max="17" width="1.421875" style="0" customWidth="1"/>
  </cols>
  <sheetData>
    <row r="1" spans="1:17" ht="19.5" thickBot="1">
      <c r="A1" s="8" t="s">
        <v>21</v>
      </c>
      <c r="B1" s="2"/>
      <c r="C1" s="40" t="s">
        <v>116</v>
      </c>
      <c r="D1" s="40"/>
      <c r="E1" s="40"/>
      <c r="F1" s="52"/>
      <c r="G1" s="52"/>
      <c r="H1" s="52"/>
      <c r="I1" s="52"/>
      <c r="J1" s="53"/>
      <c r="K1" s="41" t="s">
        <v>8</v>
      </c>
      <c r="L1" s="2"/>
      <c r="M1" s="10"/>
      <c r="N1" s="34"/>
      <c r="O1" s="1"/>
      <c r="P1" s="2"/>
      <c r="Q1" s="2"/>
    </row>
    <row r="2" spans="1:17" ht="14.25" thickBot="1" thickTop="1">
      <c r="A2" s="69" t="s">
        <v>1</v>
      </c>
      <c r="B2" s="70" t="s">
        <v>0</v>
      </c>
      <c r="C2" s="71" t="s">
        <v>7</v>
      </c>
      <c r="D2" s="72" t="s">
        <v>5</v>
      </c>
      <c r="E2" s="73" t="s">
        <v>6</v>
      </c>
      <c r="F2" s="73" t="s">
        <v>3</v>
      </c>
      <c r="G2" s="72" t="s">
        <v>4</v>
      </c>
      <c r="H2" s="74" t="s">
        <v>447</v>
      </c>
      <c r="I2" s="75"/>
      <c r="J2" s="76"/>
      <c r="K2" s="69" t="s">
        <v>1</v>
      </c>
      <c r="L2" s="77" t="s">
        <v>0</v>
      </c>
      <c r="M2" s="78" t="s">
        <v>7</v>
      </c>
      <c r="N2" s="79" t="s">
        <v>3</v>
      </c>
      <c r="O2" s="80" t="s">
        <v>4</v>
      </c>
      <c r="P2" s="81" t="s">
        <v>2</v>
      </c>
      <c r="Q2" s="2"/>
    </row>
    <row r="3" spans="1:17" ht="14.25" thickBot="1" thickTop="1">
      <c r="A3" s="21" t="s">
        <v>96</v>
      </c>
      <c r="B3" s="21" t="s">
        <v>97</v>
      </c>
      <c r="C3" s="7">
        <f aca="true" t="shared" si="0" ref="C3:C35">IF((FLOOR((ROUND(H3,1)-1)/10+1,1))&lt;6,5,FLOOR((ROUND(H3,1)-1)/10+1,1))</f>
        <v>6</v>
      </c>
      <c r="D3" s="30">
        <v>18.25125</v>
      </c>
      <c r="E3" s="31"/>
      <c r="F3" s="23">
        <v>18.48960973137354</v>
      </c>
      <c r="G3" s="42">
        <v>15</v>
      </c>
      <c r="H3" s="5">
        <f aca="true" t="shared" si="1" ref="H3:H35">+SUM(D3:G3)</f>
        <v>51.74085973137354</v>
      </c>
      <c r="I3" s="12"/>
      <c r="K3" s="21" t="s">
        <v>422</v>
      </c>
      <c r="L3" s="21" t="s">
        <v>423</v>
      </c>
      <c r="M3" s="7">
        <f>IF(P3&lt;36,5,IF(P3&lt;43,6,IF(P3&lt;50,7,IF(P3&lt;57,8,IF(P3&lt;64,9,10)))))</f>
        <v>8</v>
      </c>
      <c r="N3" s="23">
        <v>17.840851495184996</v>
      </c>
      <c r="O3" s="35">
        <v>36</v>
      </c>
      <c r="P3" s="16">
        <f>N3+O3</f>
        <v>53.84085149518499</v>
      </c>
      <c r="Q3" s="12"/>
    </row>
    <row r="4" spans="1:17" ht="13.5" thickTop="1">
      <c r="A4" s="21" t="s">
        <v>117</v>
      </c>
      <c r="B4" s="21" t="s">
        <v>118</v>
      </c>
      <c r="C4" s="7">
        <f t="shared" si="0"/>
        <v>6</v>
      </c>
      <c r="D4" s="32">
        <v>13.54125</v>
      </c>
      <c r="E4" s="33"/>
      <c r="F4" s="23">
        <v>13.948302078053725</v>
      </c>
      <c r="G4" s="36">
        <v>30</v>
      </c>
      <c r="H4" s="6">
        <f t="shared" si="1"/>
        <v>57.48955207805373</v>
      </c>
      <c r="I4" s="11"/>
      <c r="K4" s="21" t="s">
        <v>424</v>
      </c>
      <c r="L4" s="21" t="s">
        <v>425</v>
      </c>
      <c r="M4" s="7">
        <f aca="true" t="shared" si="2" ref="M4:M35">IF(P4&lt;36,5,IF(P4&lt;43,6,IF(P4&lt;50,7,IF(P4&lt;57,8,IF(P4&lt;64,9,10)))))</f>
        <v>6</v>
      </c>
      <c r="N4" s="23">
        <v>13.29954384186518</v>
      </c>
      <c r="O4" s="39">
        <v>28</v>
      </c>
      <c r="P4" s="24">
        <f aca="true" t="shared" si="3" ref="P4:P35">N4+O4</f>
        <v>41.29954384186518</v>
      </c>
      <c r="Q4" s="12"/>
    </row>
    <row r="5" spans="1:17" ht="12.75">
      <c r="A5" s="19" t="s">
        <v>119</v>
      </c>
      <c r="B5" s="19" t="s">
        <v>120</v>
      </c>
      <c r="C5" s="7">
        <f t="shared" si="0"/>
        <v>6</v>
      </c>
      <c r="D5" s="32">
        <v>18.84</v>
      </c>
      <c r="E5" s="33"/>
      <c r="F5" s="22">
        <v>15.245818550430815</v>
      </c>
      <c r="G5" s="4">
        <v>17</v>
      </c>
      <c r="H5" s="6">
        <f t="shared" si="1"/>
        <v>51.085818550430815</v>
      </c>
      <c r="I5" s="11"/>
      <c r="K5" s="21" t="s">
        <v>98</v>
      </c>
      <c r="L5" s="21" t="s">
        <v>99</v>
      </c>
      <c r="M5" s="7">
        <f t="shared" si="2"/>
        <v>5</v>
      </c>
      <c r="N5" s="23">
        <v>11.02889001520527</v>
      </c>
      <c r="O5" s="3">
        <v>18</v>
      </c>
      <c r="P5" s="24">
        <f t="shared" si="3"/>
        <v>29.02889001520527</v>
      </c>
      <c r="Q5" s="12"/>
    </row>
    <row r="6" spans="1:17" ht="12.75">
      <c r="A6" s="19" t="s">
        <v>121</v>
      </c>
      <c r="B6" s="19" t="s">
        <v>122</v>
      </c>
      <c r="C6" s="7">
        <f t="shared" si="0"/>
        <v>7</v>
      </c>
      <c r="D6" s="32">
        <v>10.178571428571429</v>
      </c>
      <c r="E6" s="33">
        <v>5</v>
      </c>
      <c r="F6" s="22">
        <v>20</v>
      </c>
      <c r="G6" s="36">
        <v>32</v>
      </c>
      <c r="H6" s="6">
        <f t="shared" si="1"/>
        <v>67.17857142857143</v>
      </c>
      <c r="I6" s="12"/>
      <c r="K6" s="21" t="s">
        <v>100</v>
      </c>
      <c r="L6" s="21" t="s">
        <v>101</v>
      </c>
      <c r="M6" s="7">
        <f t="shared" si="2"/>
        <v>5</v>
      </c>
      <c r="N6" s="23">
        <v>13.29954384186518</v>
      </c>
      <c r="O6" s="39">
        <v>18</v>
      </c>
      <c r="P6" s="24">
        <f t="shared" si="3"/>
        <v>31.29954384186518</v>
      </c>
      <c r="Q6" s="12"/>
    </row>
    <row r="7" spans="1:17" ht="12.75">
      <c r="A7" s="21" t="s">
        <v>123</v>
      </c>
      <c r="B7" s="21" t="s">
        <v>124</v>
      </c>
      <c r="C7" s="7">
        <f t="shared" si="0"/>
        <v>6</v>
      </c>
      <c r="D7" s="32">
        <v>14.693986061400116</v>
      </c>
      <c r="E7" s="33"/>
      <c r="F7" s="23">
        <v>10.380131779016725</v>
      </c>
      <c r="G7" s="4">
        <v>28</v>
      </c>
      <c r="H7" s="6">
        <f t="shared" si="1"/>
        <v>53.07411784041684</v>
      </c>
      <c r="I7" s="11"/>
      <c r="K7" s="19" t="s">
        <v>426</v>
      </c>
      <c r="L7" s="19" t="s">
        <v>427</v>
      </c>
      <c r="M7" s="7">
        <f t="shared" si="2"/>
        <v>5</v>
      </c>
      <c r="N7" s="22">
        <v>15.245818550430815</v>
      </c>
      <c r="O7" s="3">
        <v>12</v>
      </c>
      <c r="P7" s="24">
        <f t="shared" si="3"/>
        <v>27.245818550430815</v>
      </c>
      <c r="Q7" s="12"/>
    </row>
    <row r="8" spans="1:17" ht="12.75">
      <c r="A8" s="21" t="s">
        <v>125</v>
      </c>
      <c r="B8" s="21" t="s">
        <v>126</v>
      </c>
      <c r="C8" s="7">
        <f t="shared" si="0"/>
        <v>5</v>
      </c>
      <c r="D8" s="32">
        <v>18.007703479910003</v>
      </c>
      <c r="E8" s="33"/>
      <c r="F8" s="23">
        <v>11.677648251393816</v>
      </c>
      <c r="G8" s="4">
        <v>14</v>
      </c>
      <c r="H8" s="6">
        <f t="shared" si="1"/>
        <v>43.68535173130382</v>
      </c>
      <c r="I8" s="12"/>
      <c r="K8" s="21" t="s">
        <v>428</v>
      </c>
      <c r="L8" s="21" t="s">
        <v>429</v>
      </c>
      <c r="M8" s="7">
        <f t="shared" si="2"/>
        <v>6</v>
      </c>
      <c r="N8" s="23">
        <v>11.677648251393816</v>
      </c>
      <c r="O8" s="39">
        <v>25</v>
      </c>
      <c r="P8" s="24">
        <f t="shared" si="3"/>
        <v>36.67764825139382</v>
      </c>
      <c r="Q8" s="12"/>
    </row>
    <row r="9" spans="1:17" ht="12.75">
      <c r="A9" s="19" t="s">
        <v>127</v>
      </c>
      <c r="B9" s="19" t="s">
        <v>128</v>
      </c>
      <c r="C9" s="7">
        <f t="shared" si="0"/>
        <v>7</v>
      </c>
      <c r="D9" s="32">
        <v>11.801942975082705</v>
      </c>
      <c r="E9" s="33"/>
      <c r="F9" s="22">
        <v>14.921439432336543</v>
      </c>
      <c r="G9" s="4">
        <v>36</v>
      </c>
      <c r="H9" s="6">
        <f t="shared" si="1"/>
        <v>62.72338240741925</v>
      </c>
      <c r="I9" s="11"/>
      <c r="K9" s="21" t="s">
        <v>430</v>
      </c>
      <c r="L9" s="21" t="s">
        <v>431</v>
      </c>
      <c r="M9" s="7">
        <f t="shared" si="2"/>
        <v>5</v>
      </c>
      <c r="N9" s="23">
        <v>11.353269133299543</v>
      </c>
      <c r="O9" s="39">
        <v>14</v>
      </c>
      <c r="P9" s="24">
        <f t="shared" si="3"/>
        <v>25.35326913329954</v>
      </c>
      <c r="Q9" s="12"/>
    </row>
    <row r="10" spans="1:17" ht="12.75">
      <c r="A10" s="19" t="s">
        <v>129</v>
      </c>
      <c r="B10" s="19" t="s">
        <v>130</v>
      </c>
      <c r="C10" s="7">
        <f t="shared" si="0"/>
        <v>5</v>
      </c>
      <c r="D10" s="32">
        <v>10.603566517477862</v>
      </c>
      <c r="E10" s="33"/>
      <c r="F10" s="22">
        <v>10.704510897110998</v>
      </c>
      <c r="G10" s="36">
        <v>18</v>
      </c>
      <c r="H10" s="6">
        <f t="shared" si="1"/>
        <v>39.30807741458886</v>
      </c>
      <c r="I10" s="11"/>
      <c r="K10" s="21" t="s">
        <v>432</v>
      </c>
      <c r="L10" s="21" t="s">
        <v>433</v>
      </c>
      <c r="M10" s="7">
        <f t="shared" si="2"/>
        <v>5</v>
      </c>
      <c r="N10" s="23">
        <v>14.921439432336543</v>
      </c>
      <c r="O10" s="25">
        <v>18</v>
      </c>
      <c r="P10" s="24">
        <f t="shared" si="3"/>
        <v>32.92143943233654</v>
      </c>
      <c r="Q10" s="12"/>
    </row>
    <row r="11" spans="1:17" ht="12.75">
      <c r="A11" s="21" t="s">
        <v>131</v>
      </c>
      <c r="B11" s="21" t="s">
        <v>132</v>
      </c>
      <c r="C11" s="7">
        <f t="shared" si="0"/>
        <v>5</v>
      </c>
      <c r="D11" s="32">
        <v>10.890173374667235</v>
      </c>
      <c r="E11" s="33"/>
      <c r="F11" s="23">
        <v>16.543335022807906</v>
      </c>
      <c r="G11" s="4">
        <v>14</v>
      </c>
      <c r="H11" s="6">
        <f t="shared" si="1"/>
        <v>41.43350839747514</v>
      </c>
      <c r="I11" s="12"/>
      <c r="K11" s="21" t="s">
        <v>434</v>
      </c>
      <c r="L11" s="21" t="s">
        <v>435</v>
      </c>
      <c r="M11" s="7">
        <f t="shared" si="2"/>
        <v>8</v>
      </c>
      <c r="N11" s="23">
        <v>20</v>
      </c>
      <c r="O11" s="39">
        <v>34</v>
      </c>
      <c r="P11" s="24">
        <f t="shared" si="3"/>
        <v>54</v>
      </c>
      <c r="Q11" s="12"/>
    </row>
    <row r="12" spans="1:17" ht="12.75">
      <c r="A12" s="68" t="s">
        <v>385</v>
      </c>
      <c r="B12" s="68" t="s">
        <v>386</v>
      </c>
      <c r="C12" s="7">
        <f t="shared" si="0"/>
        <v>5</v>
      </c>
      <c r="D12" s="65">
        <v>18.9</v>
      </c>
      <c r="F12" s="66">
        <v>10.055752660922453</v>
      </c>
      <c r="G12" s="67">
        <v>18</v>
      </c>
      <c r="H12" s="6">
        <f t="shared" si="1"/>
        <v>46.95575266092245</v>
      </c>
      <c r="I12" s="12"/>
      <c r="K12" s="21" t="s">
        <v>16</v>
      </c>
      <c r="L12" s="21" t="s">
        <v>11</v>
      </c>
      <c r="M12" s="7">
        <f t="shared" si="2"/>
        <v>5</v>
      </c>
      <c r="N12" s="23">
        <v>17.19209325899645</v>
      </c>
      <c r="O12" s="3">
        <v>16</v>
      </c>
      <c r="P12" s="24">
        <f t="shared" si="3"/>
        <v>33.19209325899645</v>
      </c>
      <c r="Q12" s="12"/>
    </row>
    <row r="13" spans="1:17" ht="12.75">
      <c r="A13" s="21" t="s">
        <v>9</v>
      </c>
      <c r="B13" s="21" t="s">
        <v>10</v>
      </c>
      <c r="C13" s="7">
        <f t="shared" si="0"/>
        <v>7</v>
      </c>
      <c r="D13" s="32">
        <v>12.338792369268308</v>
      </c>
      <c r="E13" s="33"/>
      <c r="F13" s="28">
        <v>16.543335022807906</v>
      </c>
      <c r="G13" s="36">
        <v>33</v>
      </c>
      <c r="H13" s="6">
        <f t="shared" si="1"/>
        <v>61.882127392076214</v>
      </c>
      <c r="I13" s="11"/>
      <c r="K13" s="19" t="s">
        <v>436</v>
      </c>
      <c r="L13" s="19" t="s">
        <v>437</v>
      </c>
      <c r="M13" s="7">
        <f t="shared" si="2"/>
        <v>5</v>
      </c>
      <c r="N13" s="26">
        <v>17.19209325899645</v>
      </c>
      <c r="O13" s="3">
        <v>16</v>
      </c>
      <c r="P13" s="24">
        <f t="shared" si="3"/>
        <v>33.19209325899645</v>
      </c>
      <c r="Q13" s="12"/>
    </row>
    <row r="14" spans="1:17" ht="12.75">
      <c r="A14" s="21" t="s">
        <v>22</v>
      </c>
      <c r="B14" s="21" t="s">
        <v>23</v>
      </c>
      <c r="C14" s="7">
        <f t="shared" si="0"/>
        <v>7</v>
      </c>
      <c r="D14" s="32">
        <v>12.0469906091942</v>
      </c>
      <c r="E14" s="33"/>
      <c r="F14" s="28">
        <v>18.16523061327927</v>
      </c>
      <c r="G14" s="36">
        <v>32</v>
      </c>
      <c r="H14" s="6">
        <f t="shared" si="1"/>
        <v>62.212221222473474</v>
      </c>
      <c r="I14" s="11"/>
      <c r="K14" s="21" t="s">
        <v>438</v>
      </c>
      <c r="L14" s="21" t="s">
        <v>439</v>
      </c>
      <c r="M14" s="7">
        <f t="shared" si="2"/>
        <v>5</v>
      </c>
      <c r="N14" s="23">
        <v>12.002027369488088</v>
      </c>
      <c r="O14" s="3">
        <v>17</v>
      </c>
      <c r="P14" s="24">
        <f t="shared" si="3"/>
        <v>29.00202736948809</v>
      </c>
      <c r="Q14" s="12"/>
    </row>
    <row r="15" spans="1:17" ht="12.75">
      <c r="A15" s="21" t="s">
        <v>133</v>
      </c>
      <c r="B15" s="21" t="s">
        <v>134</v>
      </c>
      <c r="C15" s="7">
        <f t="shared" si="0"/>
        <v>6</v>
      </c>
      <c r="D15" s="32">
        <v>14.704375867169585</v>
      </c>
      <c r="E15" s="33">
        <v>7</v>
      </c>
      <c r="F15" s="23">
        <v>13.948302078053725</v>
      </c>
      <c r="G15" s="4">
        <v>22</v>
      </c>
      <c r="H15" s="6">
        <f t="shared" si="1"/>
        <v>57.65267794522331</v>
      </c>
      <c r="I15" s="9"/>
      <c r="K15" s="21" t="s">
        <v>440</v>
      </c>
      <c r="L15" s="21" t="s">
        <v>441</v>
      </c>
      <c r="M15" s="7">
        <f t="shared" si="2"/>
        <v>5</v>
      </c>
      <c r="N15" s="23">
        <v>11.02889001520527</v>
      </c>
      <c r="O15" s="39">
        <v>6</v>
      </c>
      <c r="P15" s="24">
        <f t="shared" si="3"/>
        <v>17.02889001520527</v>
      </c>
      <c r="Q15" s="12"/>
    </row>
    <row r="16" spans="1:17" ht="12.75">
      <c r="A16" s="19" t="s">
        <v>56</v>
      </c>
      <c r="B16" s="19" t="s">
        <v>57</v>
      </c>
      <c r="C16" s="7">
        <f t="shared" si="0"/>
        <v>6</v>
      </c>
      <c r="D16" s="32">
        <v>14.13</v>
      </c>
      <c r="E16" s="33"/>
      <c r="F16" s="22">
        <v>12.002027369488088</v>
      </c>
      <c r="G16" s="4">
        <v>25</v>
      </c>
      <c r="H16" s="6">
        <f t="shared" si="1"/>
        <v>51.132027369488085</v>
      </c>
      <c r="I16" s="11"/>
      <c r="K16" s="21" t="s">
        <v>442</v>
      </c>
      <c r="L16" s="21" t="s">
        <v>443</v>
      </c>
      <c r="M16" s="7">
        <f t="shared" si="2"/>
        <v>5</v>
      </c>
      <c r="N16" s="23">
        <v>19.78712620375063</v>
      </c>
      <c r="O16" s="3">
        <v>10</v>
      </c>
      <c r="P16" s="24">
        <f t="shared" si="3"/>
        <v>29.78712620375063</v>
      </c>
      <c r="Q16" s="12"/>
    </row>
    <row r="17" spans="1:17" ht="12.75">
      <c r="A17" s="21" t="s">
        <v>24</v>
      </c>
      <c r="B17" s="21" t="s">
        <v>25</v>
      </c>
      <c r="C17" s="7">
        <f t="shared" si="0"/>
        <v>5</v>
      </c>
      <c r="D17" s="32">
        <v>15.022152141667366</v>
      </c>
      <c r="E17" s="33"/>
      <c r="F17" s="23">
        <v>12.32640648758236</v>
      </c>
      <c r="G17" s="36">
        <v>18</v>
      </c>
      <c r="H17" s="6">
        <f t="shared" si="1"/>
        <v>45.34855862924972</v>
      </c>
      <c r="I17" s="12"/>
      <c r="K17" s="21" t="s">
        <v>444</v>
      </c>
      <c r="L17" s="21" t="s">
        <v>445</v>
      </c>
      <c r="M17" s="7">
        <f t="shared" si="2"/>
        <v>5</v>
      </c>
      <c r="N17" s="23">
        <v>11.353269133299543</v>
      </c>
      <c r="O17" s="39">
        <v>4</v>
      </c>
      <c r="P17" s="24">
        <f t="shared" si="3"/>
        <v>15.353269133299543</v>
      </c>
      <c r="Q17" s="12"/>
    </row>
    <row r="18" spans="1:17" ht="12.75">
      <c r="A18" s="21" t="s">
        <v>135</v>
      </c>
      <c r="B18" s="21" t="s">
        <v>136</v>
      </c>
      <c r="C18" s="7">
        <f t="shared" si="0"/>
        <v>6</v>
      </c>
      <c r="D18" s="32">
        <v>13.505999409564744</v>
      </c>
      <c r="E18" s="33"/>
      <c r="F18" s="23">
        <v>17.516472377090725</v>
      </c>
      <c r="G18" s="4">
        <v>26</v>
      </c>
      <c r="H18" s="6">
        <f t="shared" si="1"/>
        <v>57.02247178665547</v>
      </c>
      <c r="I18" s="12"/>
      <c r="K18" s="21" t="s">
        <v>17</v>
      </c>
      <c r="L18" s="21" t="s">
        <v>12</v>
      </c>
      <c r="M18" s="7">
        <f t="shared" si="2"/>
        <v>5</v>
      </c>
      <c r="N18" s="23">
        <v>10.055752660922453</v>
      </c>
      <c r="O18" s="3">
        <v>16</v>
      </c>
      <c r="P18" s="24">
        <f t="shared" si="3"/>
        <v>26.05575266092245</v>
      </c>
      <c r="Q18" s="12"/>
    </row>
    <row r="19" spans="1:17" ht="12.75">
      <c r="A19" s="19" t="s">
        <v>137</v>
      </c>
      <c r="B19" s="19" t="s">
        <v>138</v>
      </c>
      <c r="C19" s="7">
        <f t="shared" si="0"/>
        <v>5</v>
      </c>
      <c r="D19" s="32">
        <v>10.567202197284718</v>
      </c>
      <c r="E19" s="33">
        <v>1</v>
      </c>
      <c r="F19" s="22">
        <v>13.948302078053725</v>
      </c>
      <c r="G19" s="36">
        <v>22</v>
      </c>
      <c r="H19" s="6">
        <f t="shared" si="1"/>
        <v>47.515504275338444</v>
      </c>
      <c r="I19" s="11"/>
      <c r="K19" s="21" t="s">
        <v>283</v>
      </c>
      <c r="L19" s="21" t="s">
        <v>284</v>
      </c>
      <c r="M19" s="7">
        <f t="shared" si="2"/>
        <v>7</v>
      </c>
      <c r="N19" s="23">
        <v>13.623922959959453</v>
      </c>
      <c r="O19" s="3">
        <v>36</v>
      </c>
      <c r="P19" s="24">
        <f t="shared" si="3"/>
        <v>49.62392295995945</v>
      </c>
      <c r="Q19" s="12"/>
    </row>
    <row r="20" spans="1:17" ht="12.75">
      <c r="A20" s="19" t="s">
        <v>139</v>
      </c>
      <c r="B20" s="19" t="s">
        <v>27</v>
      </c>
      <c r="C20" s="7">
        <f t="shared" si="0"/>
        <v>5</v>
      </c>
      <c r="D20" s="32">
        <v>26.49375</v>
      </c>
      <c r="E20" s="33"/>
      <c r="F20" s="22">
        <v>11.353269133299543</v>
      </c>
      <c r="G20" s="4">
        <v>10</v>
      </c>
      <c r="H20" s="6">
        <f t="shared" si="1"/>
        <v>47.84701913329954</v>
      </c>
      <c r="I20" s="12"/>
      <c r="K20" s="21" t="s">
        <v>285</v>
      </c>
      <c r="L20" s="21" t="s">
        <v>286</v>
      </c>
      <c r="M20" s="7">
        <f t="shared" si="2"/>
        <v>5</v>
      </c>
      <c r="N20" s="23">
        <v>16.218955904713635</v>
      </c>
      <c r="O20" s="39">
        <v>18</v>
      </c>
      <c r="P20" s="24">
        <f t="shared" si="3"/>
        <v>34.21895590471364</v>
      </c>
      <c r="Q20" s="12"/>
    </row>
    <row r="21" spans="1:17" ht="12.75">
      <c r="A21" s="21" t="s">
        <v>26</v>
      </c>
      <c r="B21" s="21" t="s">
        <v>27</v>
      </c>
      <c r="C21" s="7">
        <f t="shared" si="0"/>
        <v>6</v>
      </c>
      <c r="D21" s="32">
        <v>10.009573191560175</v>
      </c>
      <c r="E21" s="33"/>
      <c r="F21" s="23">
        <v>10.055752660922453</v>
      </c>
      <c r="G21" s="36">
        <v>36</v>
      </c>
      <c r="H21" s="6">
        <f t="shared" si="1"/>
        <v>56.06532585248263</v>
      </c>
      <c r="I21" s="12"/>
      <c r="K21" s="21" t="s">
        <v>287</v>
      </c>
      <c r="L21" s="21" t="s">
        <v>288</v>
      </c>
      <c r="M21" s="7">
        <f t="shared" si="2"/>
        <v>5</v>
      </c>
      <c r="N21" s="23">
        <v>10.055752660922453</v>
      </c>
      <c r="O21" s="3">
        <v>14</v>
      </c>
      <c r="P21" s="24">
        <f t="shared" si="3"/>
        <v>24.05575266092245</v>
      </c>
      <c r="Q21" s="12"/>
    </row>
    <row r="22" spans="1:17" ht="12.75">
      <c r="A22" s="21" t="s">
        <v>140</v>
      </c>
      <c r="B22" s="21" t="s">
        <v>141</v>
      </c>
      <c r="C22" s="7">
        <f t="shared" si="0"/>
        <v>9</v>
      </c>
      <c r="D22" s="32">
        <v>25.578964533182614</v>
      </c>
      <c r="E22" s="33"/>
      <c r="F22" s="23">
        <v>20</v>
      </c>
      <c r="G22" s="36">
        <v>38</v>
      </c>
      <c r="H22" s="6">
        <f t="shared" si="1"/>
        <v>83.57896453318261</v>
      </c>
      <c r="I22" s="11"/>
      <c r="K22" s="21" t="s">
        <v>102</v>
      </c>
      <c r="L22" s="21" t="s">
        <v>103</v>
      </c>
      <c r="M22" s="7">
        <f t="shared" si="2"/>
        <v>5</v>
      </c>
      <c r="N22" s="23">
        <v>11.353269133299543</v>
      </c>
      <c r="O22" s="39">
        <v>10</v>
      </c>
      <c r="P22" s="24">
        <f t="shared" si="3"/>
        <v>21.35326913329954</v>
      </c>
      <c r="Q22" s="12"/>
    </row>
    <row r="23" spans="1:17" ht="12.75">
      <c r="A23" s="21" t="s">
        <v>142</v>
      </c>
      <c r="B23" s="21" t="s">
        <v>143</v>
      </c>
      <c r="C23" s="7">
        <f t="shared" si="0"/>
        <v>8</v>
      </c>
      <c r="D23" s="32">
        <v>23.55</v>
      </c>
      <c r="E23" s="33"/>
      <c r="F23" s="23">
        <v>13.948302078053725</v>
      </c>
      <c r="G23" s="4">
        <v>40</v>
      </c>
      <c r="H23" s="6">
        <f t="shared" si="1"/>
        <v>77.49830207805373</v>
      </c>
      <c r="I23" s="12"/>
      <c r="K23" s="21" t="s">
        <v>289</v>
      </c>
      <c r="L23" s="21" t="s">
        <v>290</v>
      </c>
      <c r="M23" s="7">
        <f t="shared" si="2"/>
        <v>7</v>
      </c>
      <c r="N23" s="23">
        <v>17.840851495184996</v>
      </c>
      <c r="O23" s="3">
        <v>32</v>
      </c>
      <c r="P23" s="24">
        <f t="shared" si="3"/>
        <v>49.84085149518499</v>
      </c>
      <c r="Q23" s="12"/>
    </row>
    <row r="24" spans="1:17" ht="12.75">
      <c r="A24" s="19" t="s">
        <v>28</v>
      </c>
      <c r="B24" s="19" t="s">
        <v>29</v>
      </c>
      <c r="C24" s="7">
        <f t="shared" si="0"/>
        <v>6</v>
      </c>
      <c r="D24" s="32">
        <v>10.691879866518352</v>
      </c>
      <c r="E24" s="33">
        <v>1</v>
      </c>
      <c r="F24" s="22">
        <v>17.840851495184996</v>
      </c>
      <c r="G24" s="4">
        <v>30</v>
      </c>
      <c r="H24" s="6">
        <f t="shared" si="1"/>
        <v>59.53273136170335</v>
      </c>
      <c r="I24" s="11"/>
      <c r="K24" s="21" t="s">
        <v>291</v>
      </c>
      <c r="L24" s="21" t="s">
        <v>292</v>
      </c>
      <c r="M24" s="7">
        <f t="shared" si="2"/>
        <v>5</v>
      </c>
      <c r="N24" s="23">
        <v>19.78712620375063</v>
      </c>
      <c r="O24" s="39">
        <v>16</v>
      </c>
      <c r="P24" s="24">
        <f t="shared" si="3"/>
        <v>35.78712620375063</v>
      </c>
      <c r="Q24" s="12"/>
    </row>
    <row r="25" spans="1:17" ht="12.75">
      <c r="A25" s="21" t="s">
        <v>144</v>
      </c>
      <c r="B25" s="21" t="s">
        <v>145</v>
      </c>
      <c r="C25" s="7">
        <f t="shared" si="0"/>
        <v>5</v>
      </c>
      <c r="D25" s="32">
        <v>17.663952690988545</v>
      </c>
      <c r="E25" s="33"/>
      <c r="F25" s="23">
        <v>19.78712620375063</v>
      </c>
      <c r="G25" s="36"/>
      <c r="H25" s="6">
        <f t="shared" si="1"/>
        <v>37.451078894739176</v>
      </c>
      <c r="I25" s="12"/>
      <c r="K25" s="21" t="s">
        <v>104</v>
      </c>
      <c r="L25" s="21" t="s">
        <v>105</v>
      </c>
      <c r="M25" s="7">
        <f t="shared" si="2"/>
        <v>5</v>
      </c>
      <c r="N25" s="23">
        <v>11.02889001520527</v>
      </c>
      <c r="O25" s="39">
        <v>22</v>
      </c>
      <c r="P25" s="24">
        <f t="shared" si="3"/>
        <v>33.02889001520527</v>
      </c>
      <c r="Q25" s="12"/>
    </row>
    <row r="26" spans="1:17" ht="12.75">
      <c r="A26" s="19" t="s">
        <v>62</v>
      </c>
      <c r="B26" s="19" t="s">
        <v>63</v>
      </c>
      <c r="C26" s="7">
        <f t="shared" si="0"/>
        <v>6</v>
      </c>
      <c r="D26" s="32">
        <v>11.775</v>
      </c>
      <c r="E26" s="33"/>
      <c r="F26" s="22">
        <v>15.89457678661936</v>
      </c>
      <c r="G26" s="4">
        <v>26</v>
      </c>
      <c r="H26" s="6">
        <f t="shared" si="1"/>
        <v>53.66957678661936</v>
      </c>
      <c r="I26" s="12"/>
      <c r="K26" s="21" t="s">
        <v>293</v>
      </c>
      <c r="L26" s="21" t="s">
        <v>294</v>
      </c>
      <c r="M26" s="7">
        <f t="shared" si="2"/>
        <v>5</v>
      </c>
      <c r="N26" s="23">
        <v>11.677648251393816</v>
      </c>
      <c r="O26" s="39">
        <v>18</v>
      </c>
      <c r="P26" s="24">
        <f t="shared" si="3"/>
        <v>29.677648251393816</v>
      </c>
      <c r="Q26" s="12"/>
    </row>
    <row r="27" spans="1:17" ht="12.75">
      <c r="A27" s="19" t="s">
        <v>64</v>
      </c>
      <c r="B27" s="19" t="s">
        <v>65</v>
      </c>
      <c r="C27" s="7">
        <f t="shared" si="0"/>
        <v>6</v>
      </c>
      <c r="D27" s="32">
        <v>24.13875</v>
      </c>
      <c r="E27" s="33"/>
      <c r="F27" s="22">
        <v>13.623922959959453</v>
      </c>
      <c r="G27" s="4">
        <v>18</v>
      </c>
      <c r="H27" s="6">
        <f t="shared" si="1"/>
        <v>55.76267295995945</v>
      </c>
      <c r="I27" s="11"/>
      <c r="K27" s="21" t="s">
        <v>106</v>
      </c>
      <c r="L27" s="21" t="s">
        <v>107</v>
      </c>
      <c r="M27" s="7">
        <f t="shared" si="2"/>
        <v>9</v>
      </c>
      <c r="N27" s="23">
        <v>16.86771414090218</v>
      </c>
      <c r="O27" s="3">
        <v>42</v>
      </c>
      <c r="P27" s="24">
        <f t="shared" si="3"/>
        <v>58.86771414090218</v>
      </c>
      <c r="Q27" s="12"/>
    </row>
    <row r="28" spans="1:17" ht="12.75">
      <c r="A28" s="21" t="s">
        <v>66</v>
      </c>
      <c r="B28" s="21" t="s">
        <v>67</v>
      </c>
      <c r="C28" s="7">
        <f t="shared" si="0"/>
        <v>6</v>
      </c>
      <c r="D28" s="32">
        <v>19.42875</v>
      </c>
      <c r="E28" s="33"/>
      <c r="F28" s="23">
        <v>15.245818550430815</v>
      </c>
      <c r="G28" s="4">
        <v>26</v>
      </c>
      <c r="H28" s="6">
        <f t="shared" si="1"/>
        <v>60.67456855043082</v>
      </c>
      <c r="I28" s="11"/>
      <c r="K28" s="21" t="s">
        <v>108</v>
      </c>
      <c r="L28" s="21" t="s">
        <v>109</v>
      </c>
      <c r="M28" s="7">
        <f t="shared" si="2"/>
        <v>5</v>
      </c>
      <c r="N28" s="23">
        <v>11.02889001520527</v>
      </c>
      <c r="O28" s="3">
        <v>14</v>
      </c>
      <c r="P28" s="24">
        <f t="shared" si="3"/>
        <v>25.02889001520527</v>
      </c>
      <c r="Q28" s="12"/>
    </row>
    <row r="29" spans="1:17" ht="12.75">
      <c r="A29" s="21" t="s">
        <v>146</v>
      </c>
      <c r="B29" s="21" t="s">
        <v>147</v>
      </c>
      <c r="C29" s="7">
        <f t="shared" si="0"/>
        <v>5</v>
      </c>
      <c r="D29" s="32">
        <v>13.552753535527355</v>
      </c>
      <c r="E29" s="33"/>
      <c r="F29" s="23">
        <v>12.32640648758236</v>
      </c>
      <c r="G29" s="4">
        <v>2</v>
      </c>
      <c r="H29" s="6">
        <f t="shared" si="1"/>
        <v>27.879160023109716</v>
      </c>
      <c r="I29" s="11"/>
      <c r="K29" s="21" t="s">
        <v>295</v>
      </c>
      <c r="L29" s="21" t="s">
        <v>296</v>
      </c>
      <c r="M29" s="7">
        <f t="shared" si="2"/>
        <v>5</v>
      </c>
      <c r="N29" s="23">
        <v>10.380131779016725</v>
      </c>
      <c r="O29" s="3">
        <v>8</v>
      </c>
      <c r="P29" s="24">
        <f t="shared" si="3"/>
        <v>18.380131779016725</v>
      </c>
      <c r="Q29" s="12"/>
    </row>
    <row r="30" spans="1:17" ht="12.75">
      <c r="A30" s="21" t="s">
        <v>30</v>
      </c>
      <c r="B30" s="21" t="s">
        <v>31</v>
      </c>
      <c r="C30" s="7">
        <f t="shared" si="0"/>
        <v>7</v>
      </c>
      <c r="D30" s="32">
        <v>10.864198860243562</v>
      </c>
      <c r="E30" s="33"/>
      <c r="F30" s="23">
        <v>15.570197668525088</v>
      </c>
      <c r="G30" s="4">
        <v>35</v>
      </c>
      <c r="H30" s="6">
        <f t="shared" si="1"/>
        <v>61.43439652876865</v>
      </c>
      <c r="I30" s="12"/>
      <c r="K30" s="21" t="s">
        <v>297</v>
      </c>
      <c r="L30" s="21" t="s">
        <v>298</v>
      </c>
      <c r="M30" s="7">
        <f t="shared" si="2"/>
        <v>7</v>
      </c>
      <c r="N30" s="23">
        <v>12.975164723770906</v>
      </c>
      <c r="O30" s="3">
        <v>32</v>
      </c>
      <c r="P30" s="24">
        <f t="shared" si="3"/>
        <v>44.9751647237709</v>
      </c>
      <c r="Q30" s="12"/>
    </row>
    <row r="31" spans="1:17" ht="12.75">
      <c r="A31" s="21" t="s">
        <v>148</v>
      </c>
      <c r="B31" s="21" t="s">
        <v>149</v>
      </c>
      <c r="C31" s="7">
        <f t="shared" si="0"/>
        <v>7</v>
      </c>
      <c r="D31" s="32">
        <v>16.47077113626844</v>
      </c>
      <c r="E31" s="33"/>
      <c r="F31" s="23">
        <v>14.59706031424227</v>
      </c>
      <c r="G31" s="36">
        <v>30</v>
      </c>
      <c r="H31" s="6">
        <f t="shared" si="1"/>
        <v>61.06783145051071</v>
      </c>
      <c r="I31" s="12"/>
      <c r="K31" s="21" t="s">
        <v>299</v>
      </c>
      <c r="L31" s="21" t="s">
        <v>300</v>
      </c>
      <c r="M31" s="7">
        <f t="shared" si="2"/>
        <v>5</v>
      </c>
      <c r="N31" s="23">
        <v>11.353269133299543</v>
      </c>
      <c r="O31" s="39">
        <v>10</v>
      </c>
      <c r="P31" s="24">
        <f t="shared" si="3"/>
        <v>21.35326913329954</v>
      </c>
      <c r="Q31" s="12"/>
    </row>
    <row r="32" spans="1:17" ht="12.75">
      <c r="A32" s="19" t="s">
        <v>150</v>
      </c>
      <c r="B32" s="19" t="s">
        <v>151</v>
      </c>
      <c r="C32" s="7">
        <f t="shared" si="0"/>
        <v>6</v>
      </c>
      <c r="D32" s="32">
        <v>15.89625</v>
      </c>
      <c r="E32" s="33"/>
      <c r="F32" s="22">
        <v>12.975164723770906</v>
      </c>
      <c r="G32" s="4">
        <v>23</v>
      </c>
      <c r="H32" s="6">
        <f t="shared" si="1"/>
        <v>51.871414723770904</v>
      </c>
      <c r="I32" s="11"/>
      <c r="K32" s="21" t="s">
        <v>301</v>
      </c>
      <c r="L32" s="21" t="s">
        <v>302</v>
      </c>
      <c r="M32" s="7">
        <f t="shared" si="2"/>
        <v>7</v>
      </c>
      <c r="N32" s="23">
        <v>15.245818550430815</v>
      </c>
      <c r="O32" s="3">
        <v>30</v>
      </c>
      <c r="P32" s="24">
        <f t="shared" si="3"/>
        <v>45.24581855043081</v>
      </c>
      <c r="Q32" s="12"/>
    </row>
    <row r="33" spans="1:17" ht="12.75">
      <c r="A33" s="21" t="s">
        <v>152</v>
      </c>
      <c r="B33" s="21" t="s">
        <v>153</v>
      </c>
      <c r="C33" s="7">
        <f t="shared" si="0"/>
        <v>7</v>
      </c>
      <c r="D33" s="32">
        <v>15.022152141667366</v>
      </c>
      <c r="E33" s="33"/>
      <c r="F33" s="23">
        <v>13.948302078053725</v>
      </c>
      <c r="G33" s="36">
        <v>38</v>
      </c>
      <c r="H33" s="6">
        <f t="shared" si="1"/>
        <v>66.97045421972109</v>
      </c>
      <c r="I33" s="12"/>
      <c r="K33" s="21" t="s">
        <v>303</v>
      </c>
      <c r="L33" s="21" t="s">
        <v>304</v>
      </c>
      <c r="M33" s="7">
        <f t="shared" si="2"/>
        <v>5</v>
      </c>
      <c r="N33" s="23">
        <v>12.32640648758236</v>
      </c>
      <c r="O33" s="39">
        <v>20</v>
      </c>
      <c r="P33" s="24">
        <f t="shared" si="3"/>
        <v>32.32640648758236</v>
      </c>
      <c r="Q33" s="12"/>
    </row>
    <row r="34" spans="1:17" ht="12.75">
      <c r="A34" s="19" t="s">
        <v>154</v>
      </c>
      <c r="B34" s="19" t="s">
        <v>155</v>
      </c>
      <c r="C34" s="7">
        <f t="shared" si="0"/>
        <v>7</v>
      </c>
      <c r="D34" s="32">
        <v>10.988876529477196</v>
      </c>
      <c r="E34" s="33"/>
      <c r="F34" s="22">
        <v>18.48960973137354</v>
      </c>
      <c r="G34" s="36">
        <v>36</v>
      </c>
      <c r="H34" s="6">
        <f t="shared" si="1"/>
        <v>65.47848626085073</v>
      </c>
      <c r="I34" s="12"/>
      <c r="K34" s="19" t="s">
        <v>305</v>
      </c>
      <c r="L34" s="19" t="s">
        <v>306</v>
      </c>
      <c r="M34" s="7">
        <f t="shared" si="2"/>
        <v>6</v>
      </c>
      <c r="N34" s="22">
        <v>18.16523061327927</v>
      </c>
      <c r="O34" s="3">
        <v>20</v>
      </c>
      <c r="P34" s="24">
        <f t="shared" si="3"/>
        <v>38.16523061327927</v>
      </c>
      <c r="Q34" s="12"/>
    </row>
    <row r="35" spans="1:17" ht="12.75">
      <c r="A35" s="21" t="s">
        <v>156</v>
      </c>
      <c r="B35" s="21" t="s">
        <v>157</v>
      </c>
      <c r="C35" s="7">
        <f t="shared" si="0"/>
        <v>6</v>
      </c>
      <c r="D35" s="32">
        <v>19.430347960087403</v>
      </c>
      <c r="E35" s="33"/>
      <c r="F35" s="23">
        <v>16.218955904713635</v>
      </c>
      <c r="G35" s="36">
        <v>24</v>
      </c>
      <c r="H35" s="6">
        <f t="shared" si="1"/>
        <v>59.64930386480104</v>
      </c>
      <c r="I35" s="12"/>
      <c r="K35" s="21" t="s">
        <v>307</v>
      </c>
      <c r="L35" s="21" t="s">
        <v>308</v>
      </c>
      <c r="M35" s="7">
        <f t="shared" si="2"/>
        <v>6</v>
      </c>
      <c r="N35" s="23">
        <v>20</v>
      </c>
      <c r="O35" s="3">
        <v>20</v>
      </c>
      <c r="P35" s="24">
        <f t="shared" si="3"/>
        <v>40</v>
      </c>
      <c r="Q35" s="12"/>
    </row>
    <row r="36" spans="1:17" ht="13.5" thickBot="1">
      <c r="A36" s="19" t="s">
        <v>158</v>
      </c>
      <c r="B36" s="19" t="s">
        <v>159</v>
      </c>
      <c r="C36" s="7">
        <f aca="true" t="shared" si="4" ref="C36:C67">IF((FLOOR((ROUND(H36,1)-1)/10+1,1))&lt;6,5,FLOOR((ROUND(H36,1)-1)/10+1,1))</f>
        <v>6</v>
      </c>
      <c r="D36" s="32">
        <v>18.25125</v>
      </c>
      <c r="E36" s="33">
        <v>0.5</v>
      </c>
      <c r="F36" s="22">
        <v>16.86771414090218</v>
      </c>
      <c r="G36" s="36">
        <v>20</v>
      </c>
      <c r="H36" s="6">
        <f aca="true" t="shared" si="5" ref="H36:H67">+SUM(D36:G36)</f>
        <v>55.61896414090218</v>
      </c>
      <c r="I36" s="11"/>
      <c r="K36" s="19" t="s">
        <v>309</v>
      </c>
      <c r="L36" s="19" t="s">
        <v>310</v>
      </c>
      <c r="M36" s="7">
        <f aca="true" t="shared" si="6" ref="M36:M66">IF(P36&lt;36,5,IF(P36&lt;43,6,IF(P36&lt;50,7,IF(P36&lt;57,8,IF(P36&lt;64,9,10)))))</f>
        <v>7</v>
      </c>
      <c r="N36" s="22">
        <v>16.543335022807906</v>
      </c>
      <c r="O36" s="39">
        <v>30</v>
      </c>
      <c r="P36" s="16">
        <f aca="true" t="shared" si="7" ref="P36:P66">N36+O36</f>
        <v>46.54333502280791</v>
      </c>
      <c r="Q36" s="12"/>
    </row>
    <row r="37" spans="1:17" ht="14.25" thickBot="1" thickTop="1">
      <c r="A37" s="21" t="s">
        <v>160</v>
      </c>
      <c r="B37" s="21" t="s">
        <v>161</v>
      </c>
      <c r="C37" s="7">
        <f t="shared" si="4"/>
        <v>5</v>
      </c>
      <c r="D37" s="32">
        <v>13.823775684062525</v>
      </c>
      <c r="E37" s="33"/>
      <c r="F37" s="23">
        <v>17.19209325899645</v>
      </c>
      <c r="G37" s="4">
        <v>16</v>
      </c>
      <c r="H37" s="6">
        <f t="shared" si="5"/>
        <v>47.015868943058976</v>
      </c>
      <c r="I37" s="12"/>
      <c r="K37" s="21" t="s">
        <v>18</v>
      </c>
      <c r="L37" s="21" t="s">
        <v>13</v>
      </c>
      <c r="M37" s="7">
        <f t="shared" si="6"/>
        <v>8</v>
      </c>
      <c r="N37" s="23">
        <v>14.272681196147998</v>
      </c>
      <c r="O37" s="15">
        <v>36</v>
      </c>
      <c r="P37" s="16">
        <f t="shared" si="7"/>
        <v>50.272681196148</v>
      </c>
      <c r="Q37" s="12"/>
    </row>
    <row r="38" spans="1:17" ht="14.25" thickBot="1" thickTop="1">
      <c r="A38" s="21" t="s">
        <v>32</v>
      </c>
      <c r="B38" s="21" t="s">
        <v>33</v>
      </c>
      <c r="C38" s="7">
        <f t="shared" si="4"/>
        <v>6</v>
      </c>
      <c r="D38" s="32">
        <v>13.302510998531124</v>
      </c>
      <c r="E38" s="33"/>
      <c r="F38" s="23">
        <v>13.29954384186518</v>
      </c>
      <c r="G38" s="4">
        <v>26</v>
      </c>
      <c r="H38" s="6">
        <f t="shared" si="5"/>
        <v>52.602054840396306</v>
      </c>
      <c r="I38" s="11"/>
      <c r="K38" s="21" t="s">
        <v>19</v>
      </c>
      <c r="L38" s="21" t="s">
        <v>14</v>
      </c>
      <c r="M38" s="7">
        <f t="shared" si="6"/>
        <v>5</v>
      </c>
      <c r="N38" s="23">
        <v>14.921439432336543</v>
      </c>
      <c r="O38" s="15">
        <v>18</v>
      </c>
      <c r="P38" s="16">
        <f t="shared" si="7"/>
        <v>32.92143943233654</v>
      </c>
      <c r="Q38" s="12"/>
    </row>
    <row r="39" spans="1:17" ht="14.25" thickBot="1" thickTop="1">
      <c r="A39" s="19" t="s">
        <v>162</v>
      </c>
      <c r="B39" s="19" t="s">
        <v>163</v>
      </c>
      <c r="C39" s="7">
        <f t="shared" si="4"/>
        <v>5</v>
      </c>
      <c r="D39" s="32">
        <v>12.9525</v>
      </c>
      <c r="E39" s="33"/>
      <c r="F39" s="22">
        <v>11.677648251393816</v>
      </c>
      <c r="G39" s="36">
        <v>4</v>
      </c>
      <c r="H39" s="6">
        <f t="shared" si="5"/>
        <v>28.630148251393816</v>
      </c>
      <c r="I39" s="12"/>
      <c r="K39" s="21" t="s">
        <v>311</v>
      </c>
      <c r="L39" s="21" t="s">
        <v>312</v>
      </c>
      <c r="M39" s="7">
        <f t="shared" si="6"/>
        <v>9</v>
      </c>
      <c r="N39" s="23">
        <v>18.16523061327927</v>
      </c>
      <c r="O39" s="35">
        <v>42</v>
      </c>
      <c r="P39" s="16">
        <f t="shared" si="7"/>
        <v>60.16523061327927</v>
      </c>
      <c r="Q39" s="12"/>
    </row>
    <row r="40" spans="1:17" ht="14.25" thickBot="1" thickTop="1">
      <c r="A40" s="19" t="s">
        <v>68</v>
      </c>
      <c r="B40" s="19" t="s">
        <v>69</v>
      </c>
      <c r="C40" s="7">
        <f t="shared" si="4"/>
        <v>5</v>
      </c>
      <c r="D40" s="32">
        <v>13.54125</v>
      </c>
      <c r="E40" s="33"/>
      <c r="F40" s="22">
        <v>12.975164723770906</v>
      </c>
      <c r="G40" s="4">
        <v>14</v>
      </c>
      <c r="H40" s="6">
        <f t="shared" si="5"/>
        <v>40.51641472377091</v>
      </c>
      <c r="I40" s="11"/>
      <c r="K40" s="21" t="s">
        <v>110</v>
      </c>
      <c r="L40" s="21" t="s">
        <v>111</v>
      </c>
      <c r="M40" s="7">
        <f t="shared" si="6"/>
        <v>6</v>
      </c>
      <c r="N40" s="23">
        <v>13.623922959959453</v>
      </c>
      <c r="O40" s="35">
        <v>28</v>
      </c>
      <c r="P40" s="16">
        <f t="shared" si="7"/>
        <v>41.62392295995945</v>
      </c>
      <c r="Q40" s="12"/>
    </row>
    <row r="41" spans="1:17" ht="14.25" thickBot="1" thickTop="1">
      <c r="A41" s="21" t="s">
        <v>164</v>
      </c>
      <c r="B41" s="21" t="s">
        <v>165</v>
      </c>
      <c r="C41" s="7">
        <f t="shared" si="4"/>
        <v>5</v>
      </c>
      <c r="D41" s="32">
        <v>9.983598677136502</v>
      </c>
      <c r="E41" s="33">
        <v>2.5</v>
      </c>
      <c r="F41" s="23">
        <v>11.353269133299543</v>
      </c>
      <c r="G41" s="36">
        <v>12</v>
      </c>
      <c r="H41" s="6">
        <f t="shared" si="5"/>
        <v>35.83686781043605</v>
      </c>
      <c r="I41" s="12"/>
      <c r="K41" s="21" t="s">
        <v>313</v>
      </c>
      <c r="L41" s="21" t="s">
        <v>314</v>
      </c>
      <c r="M41" s="7">
        <f t="shared" si="6"/>
        <v>7</v>
      </c>
      <c r="N41" s="23">
        <v>12.975164723770906</v>
      </c>
      <c r="O41" s="35">
        <v>32</v>
      </c>
      <c r="P41" s="16">
        <f t="shared" si="7"/>
        <v>44.9751647237709</v>
      </c>
      <c r="Q41" s="12"/>
    </row>
    <row r="42" spans="1:17" ht="14.25" thickBot="1" thickTop="1">
      <c r="A42" s="19" t="s">
        <v>70</v>
      </c>
      <c r="B42" s="19" t="s">
        <v>71</v>
      </c>
      <c r="C42" s="7">
        <f t="shared" si="4"/>
        <v>6</v>
      </c>
      <c r="D42" s="32">
        <v>10.5975</v>
      </c>
      <c r="E42" s="33">
        <v>2.5</v>
      </c>
      <c r="F42" s="22">
        <v>14.921439432336543</v>
      </c>
      <c r="G42" s="36">
        <v>26</v>
      </c>
      <c r="H42" s="6">
        <f t="shared" si="5"/>
        <v>54.018939432336545</v>
      </c>
      <c r="I42" s="11"/>
      <c r="K42" s="21" t="s">
        <v>315</v>
      </c>
      <c r="L42" s="21" t="s">
        <v>316</v>
      </c>
      <c r="M42" s="7">
        <f t="shared" si="6"/>
        <v>9</v>
      </c>
      <c r="N42" s="23">
        <v>16.86771414090218</v>
      </c>
      <c r="O42" s="15">
        <v>42</v>
      </c>
      <c r="P42" s="16">
        <f t="shared" si="7"/>
        <v>58.86771414090218</v>
      </c>
      <c r="Q42" s="12"/>
    </row>
    <row r="43" spans="1:17" ht="14.25" thickBot="1" thickTop="1">
      <c r="A43" s="21" t="s">
        <v>166</v>
      </c>
      <c r="B43" s="21" t="s">
        <v>167</v>
      </c>
      <c r="C43" s="7">
        <f t="shared" si="4"/>
        <v>5</v>
      </c>
      <c r="D43" s="32">
        <v>10.009573191560175</v>
      </c>
      <c r="E43" s="33"/>
      <c r="F43" s="23">
        <v>13.29954384186518</v>
      </c>
      <c r="G43" s="36">
        <v>18</v>
      </c>
      <c r="H43" s="6">
        <f t="shared" si="5"/>
        <v>41.30911703342535</v>
      </c>
      <c r="I43" s="12"/>
      <c r="K43" s="21" t="s">
        <v>317</v>
      </c>
      <c r="L43" s="21" t="s">
        <v>318</v>
      </c>
      <c r="M43" s="7">
        <f t="shared" si="6"/>
        <v>5</v>
      </c>
      <c r="N43" s="23">
        <v>10.055752660922453</v>
      </c>
      <c r="O43" s="35">
        <v>20</v>
      </c>
      <c r="P43" s="16">
        <f t="shared" si="7"/>
        <v>30.05575266092245</v>
      </c>
      <c r="Q43" s="12"/>
    </row>
    <row r="44" spans="1:17" ht="14.25" thickBot="1" thickTop="1">
      <c r="A44" s="21" t="s">
        <v>168</v>
      </c>
      <c r="B44" s="21" t="s">
        <v>169</v>
      </c>
      <c r="C44" s="7">
        <f t="shared" si="4"/>
        <v>7</v>
      </c>
      <c r="D44" s="32">
        <v>15.553806632968236</v>
      </c>
      <c r="E44" s="33"/>
      <c r="F44" s="23">
        <v>14.921439432336543</v>
      </c>
      <c r="G44" s="36">
        <v>31</v>
      </c>
      <c r="H44" s="6">
        <f t="shared" si="5"/>
        <v>61.47524606530478</v>
      </c>
      <c r="I44" s="12"/>
      <c r="K44" s="19" t="s">
        <v>319</v>
      </c>
      <c r="L44" s="19" t="s">
        <v>320</v>
      </c>
      <c r="M44" s="7">
        <f t="shared" si="6"/>
        <v>6</v>
      </c>
      <c r="N44" s="22">
        <v>12.650785605676633</v>
      </c>
      <c r="O44" s="35">
        <v>28</v>
      </c>
      <c r="P44" s="16">
        <f t="shared" si="7"/>
        <v>40.65078560567663</v>
      </c>
      <c r="Q44" s="12"/>
    </row>
    <row r="45" spans="1:17" ht="14.25" thickBot="1" thickTop="1">
      <c r="A45" s="19" t="s">
        <v>170</v>
      </c>
      <c r="B45" s="19" t="s">
        <v>171</v>
      </c>
      <c r="C45" s="7">
        <f t="shared" si="4"/>
        <v>6</v>
      </c>
      <c r="D45" s="32">
        <v>13.292121192761655</v>
      </c>
      <c r="E45" s="33"/>
      <c r="F45" s="22">
        <v>11.677648251393816</v>
      </c>
      <c r="G45" s="4">
        <v>32</v>
      </c>
      <c r="H45" s="6">
        <f t="shared" si="5"/>
        <v>56.969769444155475</v>
      </c>
      <c r="I45" s="11"/>
      <c r="K45" s="21" t="s">
        <v>321</v>
      </c>
      <c r="L45" s="21" t="s">
        <v>322</v>
      </c>
      <c r="M45" s="7">
        <f t="shared" si="6"/>
        <v>7</v>
      </c>
      <c r="N45" s="23">
        <v>17.516472377090725</v>
      </c>
      <c r="O45" s="18">
        <v>30</v>
      </c>
      <c r="P45" s="16">
        <f t="shared" si="7"/>
        <v>47.51647237709072</v>
      </c>
      <c r="Q45" s="12"/>
    </row>
    <row r="46" spans="1:17" ht="14.25" thickBot="1" thickTop="1">
      <c r="A46" s="19" t="s">
        <v>172</v>
      </c>
      <c r="B46" s="19" t="s">
        <v>173</v>
      </c>
      <c r="C46" s="7">
        <f t="shared" si="4"/>
        <v>5</v>
      </c>
      <c r="D46" s="32">
        <v>16.507135456461583</v>
      </c>
      <c r="E46" s="33"/>
      <c r="F46" s="22">
        <v>15.570197668525088</v>
      </c>
      <c r="G46" s="36">
        <v>14</v>
      </c>
      <c r="H46" s="6">
        <f t="shared" si="5"/>
        <v>46.07733312498667</v>
      </c>
      <c r="I46" s="12"/>
      <c r="K46" s="21" t="s">
        <v>112</v>
      </c>
      <c r="L46" s="21" t="s">
        <v>113</v>
      </c>
      <c r="M46" s="7">
        <f t="shared" si="6"/>
        <v>5</v>
      </c>
      <c r="N46" s="23">
        <v>17.516472377090725</v>
      </c>
      <c r="O46" s="38">
        <v>13</v>
      </c>
      <c r="P46" s="16">
        <f t="shared" si="7"/>
        <v>30.516472377090725</v>
      </c>
      <c r="Q46" s="12"/>
    </row>
    <row r="47" spans="1:17" ht="14.25" thickBot="1" thickTop="1">
      <c r="A47" s="21" t="s">
        <v>174</v>
      </c>
      <c r="B47" s="21" t="s">
        <v>175</v>
      </c>
      <c r="C47" s="7">
        <f t="shared" si="4"/>
        <v>6</v>
      </c>
      <c r="D47" s="32">
        <v>17.07375</v>
      </c>
      <c r="E47" s="33"/>
      <c r="F47" s="23">
        <v>16.86771414090218</v>
      </c>
      <c r="G47" s="36">
        <v>26</v>
      </c>
      <c r="H47" s="6">
        <f t="shared" si="5"/>
        <v>59.941464140902184</v>
      </c>
      <c r="I47" s="11"/>
      <c r="K47" s="21" t="s">
        <v>323</v>
      </c>
      <c r="L47" s="21" t="s">
        <v>324</v>
      </c>
      <c r="M47" s="7">
        <f t="shared" si="6"/>
        <v>5</v>
      </c>
      <c r="N47" s="23">
        <v>13.948302078053725</v>
      </c>
      <c r="O47" s="15">
        <v>10</v>
      </c>
      <c r="P47" s="16">
        <f t="shared" si="7"/>
        <v>23.948302078053725</v>
      </c>
      <c r="Q47" s="12"/>
    </row>
    <row r="48" spans="1:17" ht="14.25" thickBot="1" thickTop="1">
      <c r="A48" s="19" t="s">
        <v>176</v>
      </c>
      <c r="B48" s="19" t="s">
        <v>177</v>
      </c>
      <c r="C48" s="7">
        <f t="shared" si="4"/>
        <v>6</v>
      </c>
      <c r="D48" s="32">
        <v>10.598371614593127</v>
      </c>
      <c r="E48" s="33">
        <v>4</v>
      </c>
      <c r="F48" s="22">
        <v>14.921439432336543</v>
      </c>
      <c r="G48" s="4">
        <v>26</v>
      </c>
      <c r="H48" s="6">
        <f t="shared" si="5"/>
        <v>55.51981104692967</v>
      </c>
      <c r="I48" s="11"/>
      <c r="K48" s="21" t="s">
        <v>114</v>
      </c>
      <c r="L48" s="21" t="s">
        <v>115</v>
      </c>
      <c r="M48" s="7">
        <f t="shared" si="6"/>
        <v>5</v>
      </c>
      <c r="N48" s="23">
        <v>10.055752660922453</v>
      </c>
      <c r="O48" s="35">
        <v>14</v>
      </c>
      <c r="P48" s="16">
        <f t="shared" si="7"/>
        <v>24.05575266092245</v>
      </c>
      <c r="Q48" s="12"/>
    </row>
    <row r="49" spans="1:17" ht="14.25" thickBot="1" thickTop="1">
      <c r="A49" s="19" t="s">
        <v>34</v>
      </c>
      <c r="B49" s="19" t="s">
        <v>35</v>
      </c>
      <c r="C49" s="7">
        <f t="shared" si="4"/>
        <v>5</v>
      </c>
      <c r="D49" s="32">
        <v>12.036600803424731</v>
      </c>
      <c r="E49" s="33"/>
      <c r="F49" s="22">
        <v>17.19209325899645</v>
      </c>
      <c r="G49" s="4">
        <v>16</v>
      </c>
      <c r="H49" s="6">
        <f t="shared" si="5"/>
        <v>45.228694062421184</v>
      </c>
      <c r="I49" s="12"/>
      <c r="K49" s="21" t="s">
        <v>325</v>
      </c>
      <c r="L49" s="21" t="s">
        <v>326</v>
      </c>
      <c r="M49" s="7">
        <f t="shared" si="6"/>
        <v>5</v>
      </c>
      <c r="N49" s="23">
        <v>11.353269133299543</v>
      </c>
      <c r="O49" s="35">
        <v>17</v>
      </c>
      <c r="P49" s="16">
        <f t="shared" si="7"/>
        <v>28.35326913329954</v>
      </c>
      <c r="Q49" s="12"/>
    </row>
    <row r="50" spans="1:17" ht="14.25" thickBot="1" thickTop="1">
      <c r="A50" s="21" t="s">
        <v>178</v>
      </c>
      <c r="B50" s="21" t="s">
        <v>179</v>
      </c>
      <c r="C50" s="7">
        <f t="shared" si="4"/>
        <v>5</v>
      </c>
      <c r="D50" s="32">
        <v>15.89625</v>
      </c>
      <c r="E50" s="33"/>
      <c r="F50" s="23">
        <v>12.650785605676633</v>
      </c>
      <c r="G50" s="4">
        <v>14</v>
      </c>
      <c r="H50" s="6">
        <f t="shared" si="5"/>
        <v>42.54703560567663</v>
      </c>
      <c r="I50" s="11"/>
      <c r="K50" s="19" t="s">
        <v>52</v>
      </c>
      <c r="L50" s="19" t="s">
        <v>53</v>
      </c>
      <c r="M50" s="7">
        <f t="shared" si="6"/>
        <v>6</v>
      </c>
      <c r="N50" s="22">
        <v>12.650785605676633</v>
      </c>
      <c r="O50" s="15">
        <v>30</v>
      </c>
      <c r="P50" s="16">
        <f t="shared" si="7"/>
        <v>42.65078560567663</v>
      </c>
      <c r="Q50" s="12"/>
    </row>
    <row r="51" spans="1:17" ht="14.25" thickBot="1" thickTop="1">
      <c r="A51" s="21" t="s">
        <v>36</v>
      </c>
      <c r="B51" s="21" t="s">
        <v>37</v>
      </c>
      <c r="C51" s="7">
        <f t="shared" si="4"/>
        <v>7</v>
      </c>
      <c r="D51" s="32">
        <v>14.125967249906102</v>
      </c>
      <c r="E51" s="33"/>
      <c r="F51" s="23">
        <v>14.272681196147998</v>
      </c>
      <c r="G51" s="36">
        <v>34</v>
      </c>
      <c r="H51" s="6">
        <f t="shared" si="5"/>
        <v>62.398648446054096</v>
      </c>
      <c r="I51" s="12"/>
      <c r="K51" s="21" t="s">
        <v>327</v>
      </c>
      <c r="L51" s="21" t="s">
        <v>328</v>
      </c>
      <c r="M51" s="7">
        <f t="shared" si="6"/>
        <v>5</v>
      </c>
      <c r="N51" s="23">
        <v>16.218955904713635</v>
      </c>
      <c r="O51" s="15">
        <v>18</v>
      </c>
      <c r="P51" s="16">
        <f t="shared" si="7"/>
        <v>34.21895590471364</v>
      </c>
      <c r="Q51" s="12"/>
    </row>
    <row r="52" spans="1:17" ht="14.25" thickBot="1" thickTop="1">
      <c r="A52" s="21" t="s">
        <v>180</v>
      </c>
      <c r="B52" s="21" t="s">
        <v>181</v>
      </c>
      <c r="C52" s="7">
        <f t="shared" si="4"/>
        <v>8</v>
      </c>
      <c r="D52" s="32">
        <v>15.31914880462621</v>
      </c>
      <c r="E52" s="33"/>
      <c r="F52" s="23">
        <v>18.48960973137354</v>
      </c>
      <c r="G52" s="4">
        <v>42</v>
      </c>
      <c r="H52" s="6">
        <f t="shared" si="5"/>
        <v>75.80875853599974</v>
      </c>
      <c r="I52" s="12"/>
      <c r="K52" s="21" t="s">
        <v>329</v>
      </c>
      <c r="L52" s="21" t="s">
        <v>330</v>
      </c>
      <c r="M52" s="7">
        <f t="shared" si="6"/>
        <v>8</v>
      </c>
      <c r="N52" s="23">
        <v>14.921439432336543</v>
      </c>
      <c r="O52" s="35">
        <v>36</v>
      </c>
      <c r="P52" s="16">
        <f t="shared" si="7"/>
        <v>50.92143943233654</v>
      </c>
      <c r="Q52" s="12"/>
    </row>
    <row r="53" spans="1:17" ht="14.25" thickBot="1" thickTop="1">
      <c r="A53" s="21" t="s">
        <v>182</v>
      </c>
      <c r="B53" s="21" t="s">
        <v>183</v>
      </c>
      <c r="C53" s="7">
        <f t="shared" si="4"/>
        <v>6</v>
      </c>
      <c r="D53" s="32">
        <v>12.359571980807248</v>
      </c>
      <c r="E53" s="33"/>
      <c r="F53" s="23">
        <v>16.218955904713635</v>
      </c>
      <c r="G53" s="36">
        <v>23</v>
      </c>
      <c r="H53" s="6">
        <f t="shared" si="5"/>
        <v>51.578527885520884</v>
      </c>
      <c r="I53" s="11"/>
      <c r="K53" s="19" t="s">
        <v>331</v>
      </c>
      <c r="L53" s="19" t="s">
        <v>332</v>
      </c>
      <c r="M53" s="7">
        <f t="shared" si="6"/>
        <v>9</v>
      </c>
      <c r="N53" s="22">
        <v>19.78712620375063</v>
      </c>
      <c r="O53" s="15">
        <v>38</v>
      </c>
      <c r="P53" s="16">
        <f t="shared" si="7"/>
        <v>57.78712620375063</v>
      </c>
      <c r="Q53" s="12"/>
    </row>
    <row r="54" spans="1:17" ht="14.25" thickBot="1" thickTop="1">
      <c r="A54" s="21" t="s">
        <v>72</v>
      </c>
      <c r="B54" s="21" t="s">
        <v>73</v>
      </c>
      <c r="C54" s="7">
        <f t="shared" si="4"/>
        <v>5</v>
      </c>
      <c r="D54" s="32">
        <v>10.5975</v>
      </c>
      <c r="E54" s="33"/>
      <c r="F54" s="23">
        <v>13.623922959959453</v>
      </c>
      <c r="G54" s="36">
        <v>14</v>
      </c>
      <c r="H54" s="6">
        <f t="shared" si="5"/>
        <v>38.221422959959455</v>
      </c>
      <c r="I54" s="11"/>
      <c r="K54" s="21" t="s">
        <v>333</v>
      </c>
      <c r="L54" s="21" t="s">
        <v>334</v>
      </c>
      <c r="M54" s="7">
        <f t="shared" si="6"/>
        <v>9</v>
      </c>
      <c r="N54" s="23">
        <v>20</v>
      </c>
      <c r="O54" s="35">
        <v>42</v>
      </c>
      <c r="P54" s="16">
        <f t="shared" si="7"/>
        <v>62</v>
      </c>
      <c r="Q54" s="12"/>
    </row>
    <row r="55" spans="1:17" ht="14.25" thickBot="1" thickTop="1">
      <c r="A55" s="21" t="s">
        <v>184</v>
      </c>
      <c r="B55" s="21" t="s">
        <v>185</v>
      </c>
      <c r="C55" s="7">
        <f t="shared" si="4"/>
        <v>8</v>
      </c>
      <c r="D55" s="32">
        <v>13.526779021103682</v>
      </c>
      <c r="E55" s="33"/>
      <c r="F55" s="23">
        <v>20.76026355803345</v>
      </c>
      <c r="G55" s="4">
        <v>38</v>
      </c>
      <c r="H55" s="6">
        <f t="shared" si="5"/>
        <v>72.28704257913714</v>
      </c>
      <c r="I55" s="12"/>
      <c r="K55" s="21" t="s">
        <v>335</v>
      </c>
      <c r="L55" s="21" t="s">
        <v>336</v>
      </c>
      <c r="M55" s="7">
        <f t="shared" si="6"/>
        <v>6</v>
      </c>
      <c r="N55" s="23">
        <v>16.543335022807906</v>
      </c>
      <c r="O55" s="15">
        <v>24</v>
      </c>
      <c r="P55" s="16">
        <f t="shared" si="7"/>
        <v>40.54333502280791</v>
      </c>
      <c r="Q55" s="12"/>
    </row>
    <row r="56" spans="1:17" ht="14.25" thickBot="1" thickTop="1">
      <c r="A56" s="21" t="s">
        <v>186</v>
      </c>
      <c r="B56" s="21" t="s">
        <v>187</v>
      </c>
      <c r="C56" s="7">
        <f t="shared" si="4"/>
        <v>8</v>
      </c>
      <c r="D56" s="32">
        <v>20.607944806153306</v>
      </c>
      <c r="E56" s="33">
        <v>1</v>
      </c>
      <c r="F56" s="23">
        <v>20</v>
      </c>
      <c r="G56" s="36">
        <v>36</v>
      </c>
      <c r="H56" s="6">
        <f t="shared" si="5"/>
        <v>77.60794480615331</v>
      </c>
      <c r="I56" s="11"/>
      <c r="K56" s="21" t="s">
        <v>337</v>
      </c>
      <c r="L56" s="21" t="s">
        <v>338</v>
      </c>
      <c r="M56" s="7">
        <f t="shared" si="6"/>
        <v>6</v>
      </c>
      <c r="N56" s="23">
        <v>17.516472377090725</v>
      </c>
      <c r="O56" s="15">
        <v>22</v>
      </c>
      <c r="P56" s="16">
        <f t="shared" si="7"/>
        <v>39.51647237709072</v>
      </c>
      <c r="Q56" s="12"/>
    </row>
    <row r="57" spans="1:17" ht="14.25" thickBot="1" thickTop="1">
      <c r="A57" s="21" t="s">
        <v>188</v>
      </c>
      <c r="B57" s="21" t="s">
        <v>189</v>
      </c>
      <c r="C57" s="7">
        <f t="shared" si="4"/>
        <v>8</v>
      </c>
      <c r="D57" s="32">
        <v>16.485</v>
      </c>
      <c r="E57" s="33"/>
      <c r="F57" s="23">
        <v>15.570197668525088</v>
      </c>
      <c r="G57" s="4">
        <v>40</v>
      </c>
      <c r="H57" s="6">
        <f t="shared" si="5"/>
        <v>72.0551976685251</v>
      </c>
      <c r="I57" s="12"/>
      <c r="K57" s="20" t="s">
        <v>20</v>
      </c>
      <c r="L57" s="19" t="s">
        <v>15</v>
      </c>
      <c r="M57" s="7">
        <f t="shared" si="6"/>
        <v>6</v>
      </c>
      <c r="N57" s="22">
        <v>12.32640648758236</v>
      </c>
      <c r="O57" s="15">
        <v>26</v>
      </c>
      <c r="P57" s="16">
        <f t="shared" si="7"/>
        <v>38.32640648758236</v>
      </c>
      <c r="Q57" s="12"/>
    </row>
    <row r="58" spans="1:17" ht="14.25" thickBot="1" thickTop="1">
      <c r="A58" s="19" t="s">
        <v>190</v>
      </c>
      <c r="B58" s="19" t="s">
        <v>191</v>
      </c>
      <c r="C58" s="7">
        <f t="shared" si="4"/>
        <v>8</v>
      </c>
      <c r="D58" s="32">
        <v>15.011762335897897</v>
      </c>
      <c r="E58" s="33">
        <v>5.5</v>
      </c>
      <c r="F58" s="22">
        <v>20</v>
      </c>
      <c r="G58" s="4">
        <v>34</v>
      </c>
      <c r="H58" s="6">
        <f t="shared" si="5"/>
        <v>74.5117623358979</v>
      </c>
      <c r="I58" s="11"/>
      <c r="K58" s="21" t="s">
        <v>339</v>
      </c>
      <c r="L58" s="21" t="s">
        <v>340</v>
      </c>
      <c r="M58" s="7">
        <f t="shared" si="6"/>
        <v>7</v>
      </c>
      <c r="N58" s="23">
        <v>15.570197668525088</v>
      </c>
      <c r="O58" s="15">
        <v>34</v>
      </c>
      <c r="P58" s="16">
        <f t="shared" si="7"/>
        <v>49.57019766852509</v>
      </c>
      <c r="Q58" s="12"/>
    </row>
    <row r="59" spans="1:17" ht="14.25" thickBot="1" thickTop="1">
      <c r="A59" s="21" t="s">
        <v>192</v>
      </c>
      <c r="B59" s="21" t="s">
        <v>193</v>
      </c>
      <c r="C59" s="7">
        <f t="shared" si="4"/>
        <v>6</v>
      </c>
      <c r="D59" s="32">
        <v>23.55</v>
      </c>
      <c r="E59" s="33"/>
      <c r="F59" s="23">
        <v>12.32640648758236</v>
      </c>
      <c r="G59" s="4">
        <v>22</v>
      </c>
      <c r="H59" s="6">
        <f t="shared" si="5"/>
        <v>57.87640648758236</v>
      </c>
      <c r="I59" s="11"/>
      <c r="K59" s="19" t="s">
        <v>341</v>
      </c>
      <c r="L59" s="19" t="s">
        <v>342</v>
      </c>
      <c r="M59" s="7">
        <f t="shared" si="6"/>
        <v>5</v>
      </c>
      <c r="N59" s="22">
        <v>10.704510897110998</v>
      </c>
      <c r="O59" s="15"/>
      <c r="P59" s="16">
        <f t="shared" si="7"/>
        <v>10.704510897110998</v>
      </c>
      <c r="Q59" s="12"/>
    </row>
    <row r="60" spans="1:17" ht="14.25" thickBot="1" thickTop="1">
      <c r="A60" s="21" t="s">
        <v>74</v>
      </c>
      <c r="B60" s="21" t="s">
        <v>75</v>
      </c>
      <c r="C60" s="7">
        <f t="shared" si="4"/>
        <v>7</v>
      </c>
      <c r="D60" s="32">
        <v>20.0175</v>
      </c>
      <c r="E60" s="33"/>
      <c r="F60" s="23">
        <v>14.272681196147998</v>
      </c>
      <c r="G60" s="36">
        <v>28</v>
      </c>
      <c r="H60" s="6">
        <f t="shared" si="5"/>
        <v>62.290181196148</v>
      </c>
      <c r="I60" s="11"/>
      <c r="K60" s="19" t="s">
        <v>343</v>
      </c>
      <c r="L60" s="19" t="s">
        <v>344</v>
      </c>
      <c r="M60" s="7">
        <f t="shared" si="6"/>
        <v>7</v>
      </c>
      <c r="N60" s="22">
        <v>13.623922959959453</v>
      </c>
      <c r="O60" s="35">
        <v>30</v>
      </c>
      <c r="P60" s="16">
        <f t="shared" si="7"/>
        <v>43.62392295995945</v>
      </c>
      <c r="Q60" s="12"/>
    </row>
    <row r="61" spans="1:17" ht="14.25" thickBot="1" thickTop="1">
      <c r="A61" s="29" t="s">
        <v>38</v>
      </c>
      <c r="B61" s="29" t="s">
        <v>39</v>
      </c>
      <c r="C61" s="7">
        <f t="shared" si="4"/>
        <v>5</v>
      </c>
      <c r="D61" s="32">
        <v>13.531973923988415</v>
      </c>
      <c r="E61" s="33"/>
      <c r="F61" s="26">
        <v>16.86771414090218</v>
      </c>
      <c r="G61" s="4">
        <v>8</v>
      </c>
      <c r="H61" s="6">
        <f t="shared" si="5"/>
        <v>38.3996880648906</v>
      </c>
      <c r="I61" s="12"/>
      <c r="K61" s="21" t="s">
        <v>345</v>
      </c>
      <c r="L61" s="21" t="s">
        <v>346</v>
      </c>
      <c r="M61" s="7">
        <f t="shared" si="6"/>
        <v>5</v>
      </c>
      <c r="N61" s="23">
        <v>12.002027369488088</v>
      </c>
      <c r="O61" s="15">
        <v>20</v>
      </c>
      <c r="P61" s="16">
        <f t="shared" si="7"/>
        <v>32.00202736948809</v>
      </c>
      <c r="Q61" s="12"/>
    </row>
    <row r="62" spans="1:17" ht="14.25" thickBot="1" thickTop="1">
      <c r="A62" s="21" t="s">
        <v>76</v>
      </c>
      <c r="B62" s="21" t="s">
        <v>77</v>
      </c>
      <c r="C62" s="7">
        <f t="shared" si="4"/>
        <v>5</v>
      </c>
      <c r="D62" s="32">
        <v>10.5975</v>
      </c>
      <c r="E62" s="33"/>
      <c r="F62" s="23">
        <v>11.02889001520527</v>
      </c>
      <c r="G62" s="4">
        <v>16</v>
      </c>
      <c r="H62" s="6">
        <f t="shared" si="5"/>
        <v>37.626390015205274</v>
      </c>
      <c r="I62" s="11"/>
      <c r="K62" s="21" t="s">
        <v>347</v>
      </c>
      <c r="L62" s="21" t="s">
        <v>348</v>
      </c>
      <c r="M62" s="7">
        <f t="shared" si="6"/>
        <v>5</v>
      </c>
      <c r="N62" s="27">
        <v>14.59706031424227</v>
      </c>
      <c r="O62" s="35">
        <v>6</v>
      </c>
      <c r="P62" s="16">
        <f t="shared" si="7"/>
        <v>20.59706031424227</v>
      </c>
      <c r="Q62" s="12"/>
    </row>
    <row r="63" spans="1:17" ht="14.25" thickBot="1" thickTop="1">
      <c r="A63" s="19" t="s">
        <v>194</v>
      </c>
      <c r="B63" s="19" t="s">
        <v>195</v>
      </c>
      <c r="C63" s="7">
        <f t="shared" si="4"/>
        <v>5</v>
      </c>
      <c r="D63" s="32">
        <v>10.348129077596898</v>
      </c>
      <c r="E63" s="33"/>
      <c r="F63" s="22">
        <v>10.704510897110998</v>
      </c>
      <c r="G63" s="37">
        <v>0</v>
      </c>
      <c r="H63" s="6">
        <f t="shared" si="5"/>
        <v>21.052639974707894</v>
      </c>
      <c r="I63" s="12"/>
      <c r="K63" s="21" t="s">
        <v>349</v>
      </c>
      <c r="L63" s="21" t="s">
        <v>350</v>
      </c>
      <c r="M63" s="7">
        <f t="shared" si="6"/>
        <v>5</v>
      </c>
      <c r="N63" s="28">
        <v>12.002027369488088</v>
      </c>
      <c r="O63" s="15">
        <v>22</v>
      </c>
      <c r="P63" s="16">
        <f t="shared" si="7"/>
        <v>34.00202736948809</v>
      </c>
      <c r="Q63" s="12"/>
    </row>
    <row r="64" spans="1:17" ht="14.25" thickBot="1" thickTop="1">
      <c r="A64" s="21" t="s">
        <v>196</v>
      </c>
      <c r="B64" s="21" t="s">
        <v>193</v>
      </c>
      <c r="C64" s="7">
        <f t="shared" si="4"/>
        <v>6</v>
      </c>
      <c r="D64" s="32">
        <v>13.90689413021828</v>
      </c>
      <c r="E64" s="33"/>
      <c r="F64" s="23">
        <v>13.623922959959453</v>
      </c>
      <c r="G64" s="36">
        <v>26</v>
      </c>
      <c r="H64" s="6">
        <f t="shared" si="5"/>
        <v>53.530817090177734</v>
      </c>
      <c r="I64" s="12"/>
      <c r="K64" s="21" t="s">
        <v>351</v>
      </c>
      <c r="L64" s="21" t="s">
        <v>352</v>
      </c>
      <c r="M64" s="7">
        <f t="shared" si="6"/>
        <v>8</v>
      </c>
      <c r="N64" s="28">
        <v>12.002027369488088</v>
      </c>
      <c r="O64" s="35">
        <v>44</v>
      </c>
      <c r="P64" s="16">
        <f t="shared" si="7"/>
        <v>56.00202736948809</v>
      </c>
      <c r="Q64" s="12"/>
    </row>
    <row r="65" spans="1:17" ht="14.25" thickBot="1" thickTop="1">
      <c r="A65" s="21" t="s">
        <v>78</v>
      </c>
      <c r="B65" s="21" t="s">
        <v>79</v>
      </c>
      <c r="C65" s="7">
        <f t="shared" si="4"/>
        <v>7</v>
      </c>
      <c r="D65" s="32">
        <v>10.5975</v>
      </c>
      <c r="E65" s="33"/>
      <c r="F65" s="23">
        <v>12.650785605676633</v>
      </c>
      <c r="G65" s="36">
        <v>38</v>
      </c>
      <c r="H65" s="6">
        <f t="shared" si="5"/>
        <v>61.248285605676635</v>
      </c>
      <c r="I65" s="11"/>
      <c r="K65" s="21" t="s">
        <v>54</v>
      </c>
      <c r="L65" s="21" t="s">
        <v>55</v>
      </c>
      <c r="M65" s="7">
        <f t="shared" si="6"/>
        <v>8</v>
      </c>
      <c r="N65" s="28">
        <v>14.272681196147998</v>
      </c>
      <c r="O65" s="15">
        <v>36</v>
      </c>
      <c r="P65" s="16">
        <f t="shared" si="7"/>
        <v>50.272681196148</v>
      </c>
      <c r="Q65" s="12"/>
    </row>
    <row r="66" spans="1:17" ht="14.25" thickBot="1" thickTop="1">
      <c r="A66" s="21" t="s">
        <v>197</v>
      </c>
      <c r="B66" s="21" t="s">
        <v>198</v>
      </c>
      <c r="C66" s="7">
        <f t="shared" si="4"/>
        <v>6</v>
      </c>
      <c r="D66" s="32">
        <v>21.207133034955724</v>
      </c>
      <c r="E66" s="33"/>
      <c r="F66" s="23">
        <v>20.435884439939176</v>
      </c>
      <c r="G66" s="13">
        <v>16</v>
      </c>
      <c r="H66" s="6">
        <f t="shared" si="5"/>
        <v>57.643017474894904</v>
      </c>
      <c r="I66" s="12"/>
      <c r="K66" s="21" t="s">
        <v>353</v>
      </c>
      <c r="L66" s="21" t="s">
        <v>354</v>
      </c>
      <c r="M66" s="7">
        <f t="shared" si="6"/>
        <v>7</v>
      </c>
      <c r="N66" s="28">
        <v>16.543335022807906</v>
      </c>
      <c r="O66" s="35">
        <v>28</v>
      </c>
      <c r="P66" s="16">
        <f t="shared" si="7"/>
        <v>44.54333502280791</v>
      </c>
      <c r="Q66" s="12"/>
    </row>
    <row r="67" spans="1:17" ht="14.25" thickBot="1" thickTop="1">
      <c r="A67" s="21" t="s">
        <v>40</v>
      </c>
      <c r="B67" s="21" t="s">
        <v>41</v>
      </c>
      <c r="C67" s="7">
        <f t="shared" si="4"/>
        <v>6</v>
      </c>
      <c r="D67" s="32">
        <v>18.273530725560438</v>
      </c>
      <c r="E67" s="33"/>
      <c r="F67" s="23">
        <v>11.677648251393816</v>
      </c>
      <c r="G67" s="36">
        <v>28</v>
      </c>
      <c r="H67" s="6">
        <f t="shared" si="5"/>
        <v>57.95117897695425</v>
      </c>
      <c r="I67" s="11"/>
      <c r="K67" s="21" t="s">
        <v>355</v>
      </c>
      <c r="L67" s="21" t="s">
        <v>356</v>
      </c>
      <c r="M67" s="7">
        <f aca="true" t="shared" si="8" ref="M67:M102">IF(P67&lt;36,5,IF(P67&lt;43,6,IF(P67&lt;50,7,IF(P67&lt;57,8,IF(P67&lt;64,9,10)))))</f>
        <v>7</v>
      </c>
      <c r="N67" s="28">
        <v>14.921439432336543</v>
      </c>
      <c r="O67" s="35">
        <v>30</v>
      </c>
      <c r="P67" s="16">
        <f aca="true" t="shared" si="9" ref="P67:P102">N67+O67</f>
        <v>44.92143943233654</v>
      </c>
      <c r="Q67" s="12"/>
    </row>
    <row r="68" spans="1:17" ht="14.25" thickBot="1" thickTop="1">
      <c r="A68" s="21" t="s">
        <v>199</v>
      </c>
      <c r="B68" s="21" t="s">
        <v>200</v>
      </c>
      <c r="C68" s="7">
        <f aca="true" t="shared" si="10" ref="C68:C99">IF((FLOOR((ROUND(H68,1)-1)/10+1,1))&lt;6,5,FLOOR((ROUND(H68,1)-1)/10+1,1))</f>
        <v>5</v>
      </c>
      <c r="D68" s="32">
        <v>18.84</v>
      </c>
      <c r="E68" s="33"/>
      <c r="F68" s="23">
        <v>11.353269133299543</v>
      </c>
      <c r="G68" s="4"/>
      <c r="H68" s="6">
        <f aca="true" t="shared" si="11" ref="H68:H99">+SUM(D68:G68)</f>
        <v>30.193269133299545</v>
      </c>
      <c r="I68" s="12"/>
      <c r="K68" s="21" t="s">
        <v>357</v>
      </c>
      <c r="L68" s="21" t="s">
        <v>358</v>
      </c>
      <c r="M68" s="7">
        <f t="shared" si="8"/>
        <v>6</v>
      </c>
      <c r="N68" s="28">
        <v>11.677648251393816</v>
      </c>
      <c r="O68" s="35">
        <v>28</v>
      </c>
      <c r="P68" s="16">
        <f t="shared" si="9"/>
        <v>39.67764825139382</v>
      </c>
      <c r="Q68" s="12"/>
    </row>
    <row r="69" spans="1:17" ht="14.25" thickBot="1" thickTop="1">
      <c r="A69" s="21" t="s">
        <v>201</v>
      </c>
      <c r="B69" s="21" t="s">
        <v>202</v>
      </c>
      <c r="C69" s="7">
        <f t="shared" si="10"/>
        <v>6</v>
      </c>
      <c r="D69" s="32">
        <v>23.55</v>
      </c>
      <c r="E69" s="33"/>
      <c r="F69" s="23">
        <v>18.48960973137354</v>
      </c>
      <c r="G69" s="4">
        <v>12</v>
      </c>
      <c r="H69" s="6">
        <f t="shared" si="11"/>
        <v>54.039609731373545</v>
      </c>
      <c r="I69" s="12"/>
      <c r="K69" s="21" t="s">
        <v>359</v>
      </c>
      <c r="L69" s="21" t="s">
        <v>360</v>
      </c>
      <c r="M69" s="7">
        <f t="shared" si="8"/>
        <v>9</v>
      </c>
      <c r="N69" s="28">
        <v>19.138367967562086</v>
      </c>
      <c r="O69" s="35">
        <v>40</v>
      </c>
      <c r="P69" s="16">
        <f t="shared" si="9"/>
        <v>59.13836796756209</v>
      </c>
      <c r="Q69" s="12"/>
    </row>
    <row r="70" spans="1:17" ht="14.25" thickBot="1" thickTop="1">
      <c r="A70" s="19" t="s">
        <v>42</v>
      </c>
      <c r="B70" s="19" t="s">
        <v>43</v>
      </c>
      <c r="C70" s="7">
        <f t="shared" si="10"/>
        <v>6</v>
      </c>
      <c r="D70" s="32">
        <v>10.051132414638055</v>
      </c>
      <c r="E70" s="33"/>
      <c r="F70" s="22">
        <v>16.86771414090218</v>
      </c>
      <c r="G70" s="36">
        <v>26</v>
      </c>
      <c r="H70" s="6">
        <f t="shared" si="11"/>
        <v>52.918846555540235</v>
      </c>
      <c r="I70" s="11"/>
      <c r="K70" s="21" t="s">
        <v>361</v>
      </c>
      <c r="L70" s="21" t="s">
        <v>362</v>
      </c>
      <c r="M70" s="7">
        <f t="shared" si="8"/>
        <v>7</v>
      </c>
      <c r="N70" s="28">
        <v>12.002027369488088</v>
      </c>
      <c r="O70" s="15">
        <v>36</v>
      </c>
      <c r="P70" s="16">
        <f t="shared" si="9"/>
        <v>48.00202736948809</v>
      </c>
      <c r="Q70" s="12"/>
    </row>
    <row r="71" spans="1:17" ht="14.25" thickBot="1" thickTop="1">
      <c r="A71" s="21" t="s">
        <v>80</v>
      </c>
      <c r="B71" s="21" t="s">
        <v>81</v>
      </c>
      <c r="C71" s="7">
        <f t="shared" si="10"/>
        <v>7</v>
      </c>
      <c r="D71" s="32">
        <v>13.54125</v>
      </c>
      <c r="E71" s="33"/>
      <c r="F71" s="23">
        <v>12.650785605676633</v>
      </c>
      <c r="G71" s="4">
        <v>40</v>
      </c>
      <c r="H71" s="6">
        <f t="shared" si="11"/>
        <v>66.19203560567664</v>
      </c>
      <c r="I71" s="11"/>
      <c r="K71" s="21" t="s">
        <v>363</v>
      </c>
      <c r="L71" s="21" t="s">
        <v>364</v>
      </c>
      <c r="M71" s="7">
        <f t="shared" si="8"/>
        <v>7</v>
      </c>
      <c r="N71" s="23">
        <v>16.218955904713635</v>
      </c>
      <c r="O71" s="15">
        <v>32</v>
      </c>
      <c r="P71" s="16">
        <f t="shared" si="9"/>
        <v>48.21895590471364</v>
      </c>
      <c r="Q71" s="12"/>
    </row>
    <row r="72" spans="1:17" ht="14.25" thickBot="1" thickTop="1">
      <c r="A72" s="21" t="s">
        <v>203</v>
      </c>
      <c r="B72" s="21" t="s">
        <v>204</v>
      </c>
      <c r="C72" s="7">
        <f t="shared" si="10"/>
        <v>6</v>
      </c>
      <c r="D72" s="32">
        <v>10.5975</v>
      </c>
      <c r="E72" s="33"/>
      <c r="F72" s="23">
        <v>13.29954384186518</v>
      </c>
      <c r="G72" s="17">
        <v>30</v>
      </c>
      <c r="H72" s="6">
        <f t="shared" si="11"/>
        <v>53.897043841865184</v>
      </c>
      <c r="I72" s="12"/>
      <c r="K72" s="21" t="s">
        <v>365</v>
      </c>
      <c r="L72" s="21" t="s">
        <v>366</v>
      </c>
      <c r="M72" s="7">
        <f t="shared" si="8"/>
        <v>7</v>
      </c>
      <c r="N72" s="23">
        <v>14.59706031424227</v>
      </c>
      <c r="O72" s="35">
        <v>30</v>
      </c>
      <c r="P72" s="16">
        <f t="shared" si="9"/>
        <v>44.59706031424227</v>
      </c>
      <c r="Q72" s="12"/>
    </row>
    <row r="73" spans="1:17" ht="14.25" thickBot="1" thickTop="1">
      <c r="A73" s="19" t="s">
        <v>205</v>
      </c>
      <c r="B73" s="19" t="s">
        <v>206</v>
      </c>
      <c r="C73" s="7">
        <f t="shared" si="10"/>
        <v>6</v>
      </c>
      <c r="D73" s="32">
        <v>12.9525</v>
      </c>
      <c r="E73" s="33"/>
      <c r="F73" s="22">
        <v>14.921439432336543</v>
      </c>
      <c r="G73" s="4">
        <v>32</v>
      </c>
      <c r="H73" s="6">
        <f t="shared" si="11"/>
        <v>59.87393943233654</v>
      </c>
      <c r="I73" s="11"/>
      <c r="K73" s="21" t="s">
        <v>367</v>
      </c>
      <c r="L73" s="21" t="s">
        <v>368</v>
      </c>
      <c r="M73" s="7">
        <f t="shared" si="8"/>
        <v>5</v>
      </c>
      <c r="N73" s="23">
        <v>13.29954384186518</v>
      </c>
      <c r="O73" s="15">
        <v>14</v>
      </c>
      <c r="P73" s="16">
        <f t="shared" si="9"/>
        <v>27.29954384186518</v>
      </c>
      <c r="Q73" s="12"/>
    </row>
    <row r="74" spans="1:17" ht="14.25" thickBot="1" thickTop="1">
      <c r="A74" s="21" t="s">
        <v>207</v>
      </c>
      <c r="B74" s="21" t="s">
        <v>208</v>
      </c>
      <c r="C74" s="7">
        <f t="shared" si="10"/>
        <v>6</v>
      </c>
      <c r="D74" s="32">
        <v>12.604619614918743</v>
      </c>
      <c r="E74" s="33">
        <v>1</v>
      </c>
      <c r="F74" s="23">
        <v>12.650785605676633</v>
      </c>
      <c r="G74" s="4">
        <v>25</v>
      </c>
      <c r="H74" s="6">
        <f t="shared" si="11"/>
        <v>51.25540522059538</v>
      </c>
      <c r="I74" s="11"/>
      <c r="K74" s="21" t="s">
        <v>369</v>
      </c>
      <c r="L74" s="21" t="s">
        <v>370</v>
      </c>
      <c r="M74" s="7">
        <f t="shared" si="8"/>
        <v>8</v>
      </c>
      <c r="N74" s="23">
        <v>18.813988849467815</v>
      </c>
      <c r="O74" s="15">
        <v>32</v>
      </c>
      <c r="P74" s="16">
        <f t="shared" si="9"/>
        <v>50.81398884946782</v>
      </c>
      <c r="Q74" s="12"/>
    </row>
    <row r="75" spans="1:17" ht="14.25" thickBot="1" thickTop="1">
      <c r="A75" s="21" t="s">
        <v>209</v>
      </c>
      <c r="B75" s="21" t="s">
        <v>210</v>
      </c>
      <c r="C75" s="7">
        <f t="shared" si="10"/>
        <v>8</v>
      </c>
      <c r="D75" s="32">
        <v>18.25125</v>
      </c>
      <c r="E75" s="33"/>
      <c r="F75" s="23">
        <v>17.840851495184996</v>
      </c>
      <c r="G75" s="4">
        <v>42</v>
      </c>
      <c r="H75" s="6">
        <f t="shared" si="11"/>
        <v>78.09210149518499</v>
      </c>
      <c r="I75" s="12"/>
      <c r="K75" s="21" t="s">
        <v>371</v>
      </c>
      <c r="L75" s="21" t="s">
        <v>372</v>
      </c>
      <c r="M75" s="7">
        <f t="shared" si="8"/>
        <v>5</v>
      </c>
      <c r="N75" s="23">
        <v>15.89457678661936</v>
      </c>
      <c r="O75" s="35">
        <v>14</v>
      </c>
      <c r="P75" s="16">
        <f t="shared" si="9"/>
        <v>29.89457678661936</v>
      </c>
      <c r="Q75" s="12"/>
    </row>
    <row r="76" spans="1:17" ht="14.25" thickBot="1" thickTop="1">
      <c r="A76" s="21" t="s">
        <v>211</v>
      </c>
      <c r="B76" s="21" t="s">
        <v>212</v>
      </c>
      <c r="C76" s="7">
        <f t="shared" si="10"/>
        <v>5</v>
      </c>
      <c r="D76" s="32">
        <v>14.13</v>
      </c>
      <c r="E76" s="33"/>
      <c r="F76" s="23">
        <v>15.570197668525088</v>
      </c>
      <c r="G76" s="36">
        <v>18</v>
      </c>
      <c r="H76" s="6">
        <f t="shared" si="11"/>
        <v>47.70019766852509</v>
      </c>
      <c r="I76" s="11"/>
      <c r="K76" s="21" t="s">
        <v>373</v>
      </c>
      <c r="L76" s="21" t="s">
        <v>374</v>
      </c>
      <c r="M76" s="7">
        <f t="shared" si="8"/>
        <v>6</v>
      </c>
      <c r="N76" s="23">
        <v>14.921439432336543</v>
      </c>
      <c r="O76" s="15">
        <v>26</v>
      </c>
      <c r="P76" s="16">
        <f t="shared" si="9"/>
        <v>40.92143943233654</v>
      </c>
      <c r="Q76" s="12"/>
    </row>
    <row r="77" spans="1:17" ht="13.5" thickTop="1">
      <c r="A77" s="21" t="s">
        <v>213</v>
      </c>
      <c r="B77" s="21" t="s">
        <v>214</v>
      </c>
      <c r="C77" s="7">
        <f t="shared" si="10"/>
        <v>5</v>
      </c>
      <c r="D77" s="32">
        <v>10.603566517477862</v>
      </c>
      <c r="E77" s="33"/>
      <c r="F77" s="23">
        <v>12.002027369488088</v>
      </c>
      <c r="G77" s="36">
        <v>22</v>
      </c>
      <c r="H77" s="6">
        <f t="shared" si="11"/>
        <v>44.60559388696595</v>
      </c>
      <c r="I77" s="11"/>
      <c r="K77" s="21" t="s">
        <v>375</v>
      </c>
      <c r="L77" s="21" t="s">
        <v>376</v>
      </c>
      <c r="M77" s="55">
        <f t="shared" si="8"/>
        <v>8</v>
      </c>
      <c r="N77" s="61">
        <v>17.19209325899645</v>
      </c>
      <c r="O77" s="58">
        <v>38</v>
      </c>
      <c r="P77" s="43">
        <f t="shared" si="9"/>
        <v>55.19209325899645</v>
      </c>
      <c r="Q77" s="12"/>
    </row>
    <row r="78" spans="1:17" ht="12.75">
      <c r="A78" s="21" t="s">
        <v>215</v>
      </c>
      <c r="B78" s="21" t="s">
        <v>216</v>
      </c>
      <c r="C78" s="7">
        <f t="shared" si="10"/>
        <v>6</v>
      </c>
      <c r="D78" s="32">
        <v>13.53716882687315</v>
      </c>
      <c r="E78" s="33"/>
      <c r="F78" s="23">
        <v>10.704510897110998</v>
      </c>
      <c r="G78" s="36">
        <v>28</v>
      </c>
      <c r="H78" s="6">
        <f t="shared" si="11"/>
        <v>52.24167972398415</v>
      </c>
      <c r="I78" s="12"/>
      <c r="K78" s="54" t="s">
        <v>377</v>
      </c>
      <c r="L78" s="54" t="s">
        <v>378</v>
      </c>
      <c r="M78" s="55">
        <f t="shared" si="8"/>
        <v>8</v>
      </c>
      <c r="N78" s="62">
        <v>18.48960973137354</v>
      </c>
      <c r="O78" s="59">
        <v>36</v>
      </c>
      <c r="P78" s="56">
        <f t="shared" si="9"/>
        <v>54.48960973137354</v>
      </c>
      <c r="Q78" s="12"/>
    </row>
    <row r="79" spans="1:17" ht="12.75">
      <c r="A79" s="21" t="s">
        <v>217</v>
      </c>
      <c r="B79" s="21" t="s">
        <v>218</v>
      </c>
      <c r="C79" s="7">
        <f t="shared" si="10"/>
        <v>9</v>
      </c>
      <c r="D79" s="32">
        <v>15.3075</v>
      </c>
      <c r="E79" s="33">
        <v>5</v>
      </c>
      <c r="F79" s="23">
        <v>20</v>
      </c>
      <c r="G79" s="4">
        <v>41</v>
      </c>
      <c r="H79" s="6">
        <f t="shared" si="11"/>
        <v>81.3075</v>
      </c>
      <c r="I79" s="12"/>
      <c r="K79" s="29" t="s">
        <v>379</v>
      </c>
      <c r="L79" s="29" t="s">
        <v>380</v>
      </c>
      <c r="M79" s="55">
        <f t="shared" si="8"/>
        <v>5</v>
      </c>
      <c r="N79" s="63">
        <v>12.32640648758236</v>
      </c>
      <c r="O79" s="60">
        <v>8</v>
      </c>
      <c r="P79" s="57">
        <f t="shared" si="9"/>
        <v>20.32640648758236</v>
      </c>
      <c r="Q79" s="12"/>
    </row>
    <row r="80" spans="1:17" ht="12.75">
      <c r="A80" s="19" t="s">
        <v>82</v>
      </c>
      <c r="B80" s="19" t="s">
        <v>83</v>
      </c>
      <c r="C80" s="7">
        <f t="shared" si="10"/>
        <v>6</v>
      </c>
      <c r="D80" s="32">
        <v>10.00875</v>
      </c>
      <c r="E80" s="33"/>
      <c r="F80" s="22">
        <v>12.975164723770906</v>
      </c>
      <c r="G80" s="36">
        <v>34</v>
      </c>
      <c r="H80" s="6">
        <f t="shared" si="11"/>
        <v>56.98391472377091</v>
      </c>
      <c r="I80" s="11"/>
      <c r="K80" s="54" t="s">
        <v>381</v>
      </c>
      <c r="L80" s="54" t="s">
        <v>382</v>
      </c>
      <c r="M80" s="55">
        <f t="shared" si="8"/>
        <v>9</v>
      </c>
      <c r="N80" s="62">
        <v>15.570197668525088</v>
      </c>
      <c r="O80" s="60">
        <v>44</v>
      </c>
      <c r="P80" s="57">
        <f t="shared" si="9"/>
        <v>59.57019766852509</v>
      </c>
      <c r="Q80" s="12"/>
    </row>
    <row r="81" spans="1:17" ht="12.75">
      <c r="A81" s="21" t="s">
        <v>219</v>
      </c>
      <c r="B81" s="21" t="s">
        <v>220</v>
      </c>
      <c r="C81" s="7">
        <f t="shared" si="10"/>
        <v>6</v>
      </c>
      <c r="D81" s="32">
        <v>18.25125</v>
      </c>
      <c r="E81" s="33"/>
      <c r="F81" s="23">
        <v>14.921439432336543</v>
      </c>
      <c r="G81" s="4">
        <v>18</v>
      </c>
      <c r="H81" s="6">
        <f t="shared" si="11"/>
        <v>51.17268943233654</v>
      </c>
      <c r="I81" s="11"/>
      <c r="K81" s="29" t="s">
        <v>383</v>
      </c>
      <c r="L81" s="29" t="s">
        <v>384</v>
      </c>
      <c r="M81" s="55">
        <f t="shared" si="8"/>
        <v>5</v>
      </c>
      <c r="N81" s="63">
        <v>11.677648251393816</v>
      </c>
      <c r="O81" s="60">
        <v>16</v>
      </c>
      <c r="P81" s="57">
        <f t="shared" si="9"/>
        <v>27.677648251393816</v>
      </c>
      <c r="Q81" s="12"/>
    </row>
    <row r="82" spans="1:17" ht="12.75">
      <c r="A82" s="21" t="s">
        <v>84</v>
      </c>
      <c r="B82" s="21" t="s">
        <v>85</v>
      </c>
      <c r="C82" s="7">
        <f t="shared" si="10"/>
        <v>5</v>
      </c>
      <c r="D82" s="32">
        <v>10.00875</v>
      </c>
      <c r="E82" s="33"/>
      <c r="F82" s="23">
        <v>15.89457678661936</v>
      </c>
      <c r="G82" s="4">
        <v>6</v>
      </c>
      <c r="H82" s="6">
        <f t="shared" si="11"/>
        <v>31.90332678661936</v>
      </c>
      <c r="I82" s="12"/>
      <c r="K82" s="54" t="s">
        <v>387</v>
      </c>
      <c r="L82" s="54" t="s">
        <v>388</v>
      </c>
      <c r="M82" s="55">
        <f t="shared" si="8"/>
        <v>9</v>
      </c>
      <c r="N82" s="62">
        <v>18.16523061327927</v>
      </c>
      <c r="O82" s="60">
        <v>39</v>
      </c>
      <c r="P82" s="57">
        <f t="shared" si="9"/>
        <v>57.16523061327927</v>
      </c>
      <c r="Q82" s="12"/>
    </row>
    <row r="83" spans="1:17" ht="12.75">
      <c r="A83" s="21" t="s">
        <v>221</v>
      </c>
      <c r="B83" s="21" t="s">
        <v>222</v>
      </c>
      <c r="C83" s="7">
        <f t="shared" si="10"/>
        <v>6</v>
      </c>
      <c r="D83" s="32">
        <v>14.71875</v>
      </c>
      <c r="E83" s="33"/>
      <c r="F83" s="23">
        <v>17.19209325899645</v>
      </c>
      <c r="G83" s="4">
        <v>22</v>
      </c>
      <c r="H83" s="6">
        <f t="shared" si="11"/>
        <v>53.91084325899645</v>
      </c>
      <c r="I83" s="12"/>
      <c r="K83" s="54" t="s">
        <v>389</v>
      </c>
      <c r="L83" s="54" t="s">
        <v>390</v>
      </c>
      <c r="M83" s="55">
        <f t="shared" si="8"/>
        <v>8</v>
      </c>
      <c r="N83" s="62">
        <v>15.245818550430815</v>
      </c>
      <c r="O83" s="60">
        <v>36</v>
      </c>
      <c r="P83" s="57">
        <f t="shared" si="9"/>
        <v>51.24581855043081</v>
      </c>
      <c r="Q83" s="12"/>
    </row>
    <row r="84" spans="1:17" ht="12.75">
      <c r="A84" s="21" t="s">
        <v>223</v>
      </c>
      <c r="B84" s="21" t="s">
        <v>224</v>
      </c>
      <c r="C84" s="7">
        <f t="shared" si="10"/>
        <v>5</v>
      </c>
      <c r="D84" s="32">
        <v>10.00875</v>
      </c>
      <c r="E84" s="33"/>
      <c r="F84" s="23">
        <v>14.921439432336543</v>
      </c>
      <c r="G84" s="4">
        <v>0</v>
      </c>
      <c r="H84" s="6">
        <f t="shared" si="11"/>
        <v>24.93018943233654</v>
      </c>
      <c r="I84" s="9"/>
      <c r="K84" s="29" t="s">
        <v>58</v>
      </c>
      <c r="L84" s="29" t="s">
        <v>59</v>
      </c>
      <c r="M84" s="55">
        <f t="shared" si="8"/>
        <v>8</v>
      </c>
      <c r="N84" s="63">
        <v>19.78712620375063</v>
      </c>
      <c r="O84" s="60">
        <v>36</v>
      </c>
      <c r="P84" s="57">
        <f t="shared" si="9"/>
        <v>55.78712620375063</v>
      </c>
      <c r="Q84" s="12"/>
    </row>
    <row r="85" spans="1:17" ht="12.75">
      <c r="A85" s="21" t="s">
        <v>225</v>
      </c>
      <c r="B85" s="21" t="s">
        <v>226</v>
      </c>
      <c r="C85" s="7">
        <f t="shared" si="10"/>
        <v>5</v>
      </c>
      <c r="D85" s="32">
        <v>18.57052738851928</v>
      </c>
      <c r="E85" s="33"/>
      <c r="F85" s="23">
        <v>12.32640648758236</v>
      </c>
      <c r="G85" s="4">
        <v>18</v>
      </c>
      <c r="H85" s="6">
        <f t="shared" si="11"/>
        <v>48.89693387610164</v>
      </c>
      <c r="I85" s="11"/>
      <c r="K85" s="54" t="s">
        <v>391</v>
      </c>
      <c r="L85" s="54" t="s">
        <v>392</v>
      </c>
      <c r="M85" s="55">
        <f t="shared" si="8"/>
        <v>5</v>
      </c>
      <c r="N85" s="62">
        <v>19.46274708565636</v>
      </c>
      <c r="O85" s="60">
        <v>12</v>
      </c>
      <c r="P85" s="57">
        <f t="shared" si="9"/>
        <v>31.46274708565636</v>
      </c>
      <c r="Q85" s="12"/>
    </row>
    <row r="86" spans="1:17" ht="12.75">
      <c r="A86" s="21" t="s">
        <v>227</v>
      </c>
      <c r="B86" s="21" t="s">
        <v>228</v>
      </c>
      <c r="C86" s="7">
        <f t="shared" si="10"/>
        <v>8</v>
      </c>
      <c r="D86" s="32">
        <v>24.45331671596406</v>
      </c>
      <c r="E86" s="33"/>
      <c r="F86" s="23">
        <v>18.48960973137354</v>
      </c>
      <c r="G86" s="36">
        <v>36</v>
      </c>
      <c r="H86" s="6">
        <f t="shared" si="11"/>
        <v>78.9429264473376</v>
      </c>
      <c r="I86" s="11"/>
      <c r="K86" s="54" t="s">
        <v>393</v>
      </c>
      <c r="L86" s="54" t="s">
        <v>394</v>
      </c>
      <c r="M86" s="55">
        <f t="shared" si="8"/>
        <v>5</v>
      </c>
      <c r="N86" s="62">
        <v>14.59706031424227</v>
      </c>
      <c r="O86" s="60">
        <v>20</v>
      </c>
      <c r="P86" s="57">
        <f t="shared" si="9"/>
        <v>34.59706031424227</v>
      </c>
      <c r="Q86" s="12"/>
    </row>
    <row r="87" spans="1:17" ht="12.75">
      <c r="A87" s="21" t="s">
        <v>229</v>
      </c>
      <c r="B87" s="21" t="s">
        <v>230</v>
      </c>
      <c r="C87" s="7">
        <f t="shared" si="10"/>
        <v>6</v>
      </c>
      <c r="D87" s="32">
        <v>16.225723502156946</v>
      </c>
      <c r="E87" s="33">
        <v>1</v>
      </c>
      <c r="F87" s="23">
        <v>16.543335022807906</v>
      </c>
      <c r="G87" s="4">
        <v>19</v>
      </c>
      <c r="H87" s="6">
        <f t="shared" si="11"/>
        <v>52.76905852496485</v>
      </c>
      <c r="I87" s="12"/>
      <c r="K87" s="29" t="s">
        <v>395</v>
      </c>
      <c r="L87" s="29" t="s">
        <v>179</v>
      </c>
      <c r="M87" s="55">
        <f t="shared" si="8"/>
        <v>7</v>
      </c>
      <c r="N87" s="64">
        <v>20</v>
      </c>
      <c r="O87" s="60">
        <v>28</v>
      </c>
      <c r="P87" s="57">
        <f t="shared" si="9"/>
        <v>48</v>
      </c>
      <c r="Q87" s="12"/>
    </row>
    <row r="88" spans="1:17" ht="12.75">
      <c r="A88" s="21" t="s">
        <v>231</v>
      </c>
      <c r="B88" s="21" t="s">
        <v>232</v>
      </c>
      <c r="C88" s="7">
        <f t="shared" si="10"/>
        <v>5</v>
      </c>
      <c r="D88" s="32">
        <v>21.78375</v>
      </c>
      <c r="E88" s="33"/>
      <c r="F88" s="23">
        <v>10.055752660922453</v>
      </c>
      <c r="G88" s="4">
        <v>6</v>
      </c>
      <c r="H88" s="6">
        <f t="shared" si="11"/>
        <v>37.839502660922456</v>
      </c>
      <c r="I88" s="11"/>
      <c r="K88" s="54" t="s">
        <v>396</v>
      </c>
      <c r="L88" s="54" t="s">
        <v>397</v>
      </c>
      <c r="M88" s="55">
        <f t="shared" si="8"/>
        <v>7</v>
      </c>
      <c r="N88" s="62">
        <v>16.86771414090218</v>
      </c>
      <c r="O88" s="60">
        <v>30</v>
      </c>
      <c r="P88" s="57">
        <f t="shared" si="9"/>
        <v>46.86771414090218</v>
      </c>
      <c r="Q88" s="12"/>
    </row>
    <row r="89" spans="1:17" ht="12.75">
      <c r="A89" s="21" t="s">
        <v>86</v>
      </c>
      <c r="B89" s="21" t="s">
        <v>87</v>
      </c>
      <c r="C89" s="7">
        <f t="shared" si="10"/>
        <v>6</v>
      </c>
      <c r="D89" s="32">
        <v>20.0175</v>
      </c>
      <c r="E89" s="33"/>
      <c r="F89" s="23">
        <v>13.623922959959453</v>
      </c>
      <c r="G89" s="36">
        <v>24</v>
      </c>
      <c r="H89" s="6">
        <f t="shared" si="11"/>
        <v>57.64142295995945</v>
      </c>
      <c r="I89" s="12"/>
      <c r="K89" s="54" t="s">
        <v>398</v>
      </c>
      <c r="L89" s="54" t="s">
        <v>399</v>
      </c>
      <c r="M89" s="55">
        <f t="shared" si="8"/>
        <v>7</v>
      </c>
      <c r="N89" s="62">
        <v>16.218955904713635</v>
      </c>
      <c r="O89" s="60">
        <v>32</v>
      </c>
      <c r="P89" s="57">
        <f t="shared" si="9"/>
        <v>48.21895590471364</v>
      </c>
      <c r="Q89" s="12"/>
    </row>
    <row r="90" spans="1:17" ht="12.75">
      <c r="A90" s="21" t="s">
        <v>233</v>
      </c>
      <c r="B90" s="21" t="s">
        <v>234</v>
      </c>
      <c r="C90" s="7">
        <f t="shared" si="10"/>
        <v>6</v>
      </c>
      <c r="D90" s="32">
        <v>23.55</v>
      </c>
      <c r="E90" s="33"/>
      <c r="F90" s="23">
        <v>12.32640648758236</v>
      </c>
      <c r="G90" s="4">
        <v>20</v>
      </c>
      <c r="H90" s="6">
        <f t="shared" si="11"/>
        <v>55.87640648758236</v>
      </c>
      <c r="I90" s="11"/>
      <c r="K90" s="54" t="s">
        <v>400</v>
      </c>
      <c r="L90" s="54" t="s">
        <v>401</v>
      </c>
      <c r="M90" s="55">
        <f t="shared" si="8"/>
        <v>7</v>
      </c>
      <c r="N90" s="62">
        <v>14.272681196147998</v>
      </c>
      <c r="O90" s="60">
        <v>32</v>
      </c>
      <c r="P90" s="57">
        <f t="shared" si="9"/>
        <v>46.272681196148</v>
      </c>
      <c r="Q90" s="12"/>
    </row>
    <row r="91" spans="1:17" ht="12.75">
      <c r="A91" s="19" t="s">
        <v>235</v>
      </c>
      <c r="B91" s="19" t="s">
        <v>236</v>
      </c>
      <c r="C91" s="7">
        <f t="shared" si="10"/>
        <v>5</v>
      </c>
      <c r="D91" s="32">
        <v>11.187170037626078</v>
      </c>
      <c r="E91" s="33"/>
      <c r="F91" s="22">
        <v>12.002027369488088</v>
      </c>
      <c r="G91" s="37">
        <v>20</v>
      </c>
      <c r="H91" s="6">
        <f t="shared" si="11"/>
        <v>43.189197407114165</v>
      </c>
      <c r="I91" s="12"/>
      <c r="K91" s="54" t="s">
        <v>402</v>
      </c>
      <c r="L91" s="54" t="s">
        <v>403</v>
      </c>
      <c r="M91" s="55">
        <f t="shared" si="8"/>
        <v>5</v>
      </c>
      <c r="N91" s="62">
        <v>16.86771414090218</v>
      </c>
      <c r="O91" s="60">
        <v>14</v>
      </c>
      <c r="P91" s="57">
        <f t="shared" si="9"/>
        <v>30.86771414090218</v>
      </c>
      <c r="Q91" s="12"/>
    </row>
    <row r="92" spans="1:17" ht="12.75">
      <c r="A92" s="21" t="s">
        <v>237</v>
      </c>
      <c r="B92" s="21" t="s">
        <v>238</v>
      </c>
      <c r="C92" s="7">
        <f t="shared" si="10"/>
        <v>5</v>
      </c>
      <c r="D92" s="32">
        <v>14.704375867169585</v>
      </c>
      <c r="E92" s="33"/>
      <c r="F92" s="23">
        <v>12.002027369488088</v>
      </c>
      <c r="G92" s="36">
        <v>6</v>
      </c>
      <c r="H92" s="6">
        <f t="shared" si="11"/>
        <v>32.70640323665767</v>
      </c>
      <c r="I92" s="11"/>
      <c r="K92" s="54" t="s">
        <v>60</v>
      </c>
      <c r="L92" s="54" t="s">
        <v>61</v>
      </c>
      <c r="M92" s="55">
        <f t="shared" si="8"/>
        <v>5</v>
      </c>
      <c r="N92" s="62">
        <v>15.89457678661936</v>
      </c>
      <c r="O92" s="60">
        <v>10</v>
      </c>
      <c r="P92" s="57">
        <f t="shared" si="9"/>
        <v>25.89457678661936</v>
      </c>
      <c r="Q92" s="12"/>
    </row>
    <row r="93" spans="1:17" ht="12.75">
      <c r="A93" s="19" t="s">
        <v>239</v>
      </c>
      <c r="B93" s="19" t="s">
        <v>240</v>
      </c>
      <c r="C93" s="7">
        <f t="shared" si="10"/>
        <v>5</v>
      </c>
      <c r="D93" s="32">
        <v>13.813385878293055</v>
      </c>
      <c r="E93" s="33"/>
      <c r="F93" s="22">
        <v>14.921439432336543</v>
      </c>
      <c r="G93" s="36">
        <v>10</v>
      </c>
      <c r="H93" s="6">
        <f t="shared" si="11"/>
        <v>38.734825310629596</v>
      </c>
      <c r="I93" s="11"/>
      <c r="K93" s="54" t="s">
        <v>404</v>
      </c>
      <c r="L93" s="54" t="s">
        <v>405</v>
      </c>
      <c r="M93" s="55">
        <f t="shared" si="8"/>
        <v>6</v>
      </c>
      <c r="N93" s="62">
        <v>14.59706031424227</v>
      </c>
      <c r="O93" s="60">
        <v>28</v>
      </c>
      <c r="P93" s="57">
        <f t="shared" si="9"/>
        <v>42.59706031424227</v>
      </c>
      <c r="Q93" s="12"/>
    </row>
    <row r="94" spans="1:17" ht="12.75">
      <c r="A94" s="19" t="s">
        <v>44</v>
      </c>
      <c r="B94" s="19" t="s">
        <v>45</v>
      </c>
      <c r="C94" s="7">
        <f t="shared" si="10"/>
        <v>6</v>
      </c>
      <c r="D94" s="32">
        <v>14.490497650366496</v>
      </c>
      <c r="E94" s="33"/>
      <c r="F94" s="22">
        <v>17.19209325899645</v>
      </c>
      <c r="G94" s="4">
        <v>26</v>
      </c>
      <c r="H94" s="6">
        <f t="shared" si="11"/>
        <v>57.68259090936294</v>
      </c>
      <c r="I94" s="12"/>
      <c r="K94" s="29" t="s">
        <v>406</v>
      </c>
      <c r="L94" s="29" t="s">
        <v>407</v>
      </c>
      <c r="M94" s="55" t="e">
        <f t="shared" si="8"/>
        <v>#VALUE!</v>
      </c>
      <c r="N94" s="64">
        <v>11.02889001520527</v>
      </c>
      <c r="O94" s="60" t="s">
        <v>446</v>
      </c>
      <c r="P94" s="57" t="e">
        <f t="shared" si="9"/>
        <v>#VALUE!</v>
      </c>
      <c r="Q94" s="12"/>
    </row>
    <row r="95" spans="1:17" ht="12.75">
      <c r="A95" s="19" t="s">
        <v>241</v>
      </c>
      <c r="B95" s="19" t="s">
        <v>242</v>
      </c>
      <c r="C95" s="7">
        <f t="shared" si="10"/>
        <v>8</v>
      </c>
      <c r="D95" s="32">
        <v>14.761519798901666</v>
      </c>
      <c r="E95" s="33"/>
      <c r="F95" s="22">
        <v>19.78712620375063</v>
      </c>
      <c r="G95" s="4">
        <v>42</v>
      </c>
      <c r="H95" s="6">
        <f t="shared" si="11"/>
        <v>76.5486460026523</v>
      </c>
      <c r="I95" s="11"/>
      <c r="K95" s="54" t="s">
        <v>408</v>
      </c>
      <c r="L95" s="54" t="s">
        <v>409</v>
      </c>
      <c r="M95" s="55">
        <f t="shared" si="8"/>
        <v>5</v>
      </c>
      <c r="N95" s="62">
        <v>12.650785605676633</v>
      </c>
      <c r="O95" s="60">
        <v>14</v>
      </c>
      <c r="P95" s="57">
        <f t="shared" si="9"/>
        <v>26.65078560567663</v>
      </c>
      <c r="Q95" s="12"/>
    </row>
    <row r="96" spans="1:17" ht="12.75">
      <c r="A96" s="21" t="s">
        <v>243</v>
      </c>
      <c r="B96" s="21" t="s">
        <v>244</v>
      </c>
      <c r="C96" s="7">
        <f t="shared" si="10"/>
        <v>6</v>
      </c>
      <c r="D96" s="32">
        <v>18.205996988058885</v>
      </c>
      <c r="E96" s="33"/>
      <c r="F96" s="23">
        <v>10.380131779016725</v>
      </c>
      <c r="G96" s="36">
        <v>26</v>
      </c>
      <c r="H96" s="6">
        <f t="shared" si="11"/>
        <v>54.58612876707561</v>
      </c>
      <c r="I96" s="12"/>
      <c r="K96" s="54" t="s">
        <v>410</v>
      </c>
      <c r="L96" s="54" t="s">
        <v>411</v>
      </c>
      <c r="M96" s="55">
        <f t="shared" si="8"/>
        <v>8</v>
      </c>
      <c r="N96" s="62">
        <v>10.055752660922453</v>
      </c>
      <c r="O96" s="60">
        <v>40</v>
      </c>
      <c r="P96" s="57">
        <f t="shared" si="9"/>
        <v>50.05575266092245</v>
      </c>
      <c r="Q96" s="12"/>
    </row>
    <row r="97" spans="1:17" ht="12.75">
      <c r="A97" s="21" t="s">
        <v>245</v>
      </c>
      <c r="B97" s="21" t="s">
        <v>246</v>
      </c>
      <c r="C97" s="7">
        <f t="shared" si="10"/>
        <v>5</v>
      </c>
      <c r="D97" s="32">
        <v>10.332544368942694</v>
      </c>
      <c r="E97" s="33"/>
      <c r="F97" s="23">
        <v>11.677648251393816</v>
      </c>
      <c r="G97" s="36">
        <v>24</v>
      </c>
      <c r="H97" s="6">
        <f t="shared" si="11"/>
        <v>46.01019262033651</v>
      </c>
      <c r="I97" s="11"/>
      <c r="K97" s="54" t="s">
        <v>412</v>
      </c>
      <c r="L97" s="54" t="s">
        <v>413</v>
      </c>
      <c r="M97" s="55">
        <f t="shared" si="8"/>
        <v>7</v>
      </c>
      <c r="N97" s="62">
        <v>16.218955904713635</v>
      </c>
      <c r="O97" s="60">
        <v>30</v>
      </c>
      <c r="P97" s="57">
        <f t="shared" si="9"/>
        <v>46.21895590471364</v>
      </c>
      <c r="Q97" s="12"/>
    </row>
    <row r="98" spans="1:17" ht="12.75">
      <c r="A98" s="21" t="s">
        <v>247</v>
      </c>
      <c r="B98" s="21" t="s">
        <v>248</v>
      </c>
      <c r="C98" s="7">
        <f t="shared" si="10"/>
        <v>6</v>
      </c>
      <c r="D98" s="32">
        <v>11.192364940510814</v>
      </c>
      <c r="E98" s="33"/>
      <c r="F98" s="23">
        <v>16.543335022807906</v>
      </c>
      <c r="G98" s="4">
        <v>24</v>
      </c>
      <c r="H98" s="6">
        <f t="shared" si="11"/>
        <v>51.73569996331872</v>
      </c>
      <c r="I98" s="12"/>
      <c r="K98" s="29" t="s">
        <v>414</v>
      </c>
      <c r="L98" s="29" t="s">
        <v>415</v>
      </c>
      <c r="M98" s="55">
        <f t="shared" si="8"/>
        <v>5</v>
      </c>
      <c r="N98" s="63">
        <v>11.353269133299543</v>
      </c>
      <c r="O98" s="60">
        <v>0</v>
      </c>
      <c r="P98" s="57">
        <f t="shared" si="9"/>
        <v>11.353269133299543</v>
      </c>
      <c r="Q98" s="12"/>
    </row>
    <row r="99" spans="1:17" ht="12.75">
      <c r="A99" s="21" t="s">
        <v>88</v>
      </c>
      <c r="B99" s="21" t="s">
        <v>89</v>
      </c>
      <c r="C99" s="7">
        <f t="shared" si="10"/>
        <v>6</v>
      </c>
      <c r="D99" s="32">
        <v>11.775</v>
      </c>
      <c r="E99" s="33"/>
      <c r="F99" s="23">
        <v>11.353269133299543</v>
      </c>
      <c r="G99" s="36">
        <v>28</v>
      </c>
      <c r="H99" s="6">
        <f t="shared" si="11"/>
        <v>51.12826913329954</v>
      </c>
      <c r="I99" s="12"/>
      <c r="K99" s="54" t="s">
        <v>416</v>
      </c>
      <c r="L99" s="54" t="s">
        <v>417</v>
      </c>
      <c r="M99" s="55">
        <f t="shared" si="8"/>
        <v>5</v>
      </c>
      <c r="N99" s="62">
        <v>11.02889001520527</v>
      </c>
      <c r="O99" s="60">
        <v>10</v>
      </c>
      <c r="P99" s="57">
        <f t="shared" si="9"/>
        <v>21.02889001520527</v>
      </c>
      <c r="Q99" s="12"/>
    </row>
    <row r="100" spans="1:17" ht="12.75">
      <c r="A100" s="19" t="s">
        <v>249</v>
      </c>
      <c r="B100" s="19" t="s">
        <v>250</v>
      </c>
      <c r="C100" s="7">
        <f aca="true" t="shared" si="12" ref="C100:C121">IF((FLOOR((ROUND(H100,1)-1)/10+1,1))&lt;6,5,FLOOR((ROUND(H100,1)-1)/10+1,1))</f>
        <v>6</v>
      </c>
      <c r="D100" s="32">
        <v>14.115577444136633</v>
      </c>
      <c r="E100" s="33"/>
      <c r="F100" s="22">
        <v>19.46274708565636</v>
      </c>
      <c r="G100" s="4">
        <v>24</v>
      </c>
      <c r="H100" s="6">
        <f aca="true" t="shared" si="13" ref="H100:H121">+SUM(D100:G100)</f>
        <v>57.578324529792994</v>
      </c>
      <c r="I100" s="11"/>
      <c r="K100" s="54" t="s">
        <v>418</v>
      </c>
      <c r="L100" s="54" t="s">
        <v>419</v>
      </c>
      <c r="M100" s="55">
        <f t="shared" si="8"/>
        <v>5</v>
      </c>
      <c r="N100" s="62">
        <v>13.948302078053725</v>
      </c>
      <c r="O100" s="60">
        <v>16</v>
      </c>
      <c r="P100" s="57">
        <f t="shared" si="9"/>
        <v>29.948302078053725</v>
      </c>
      <c r="Q100" s="12"/>
    </row>
    <row r="101" spans="1:17" ht="12.75">
      <c r="A101" s="19" t="s">
        <v>251</v>
      </c>
      <c r="B101" s="19" t="s">
        <v>252</v>
      </c>
      <c r="C101" s="7">
        <f t="shared" si="12"/>
        <v>7</v>
      </c>
      <c r="D101" s="32">
        <v>15.89625</v>
      </c>
      <c r="E101" s="33"/>
      <c r="F101" s="22">
        <v>17.840851495184996</v>
      </c>
      <c r="G101" s="4">
        <v>32</v>
      </c>
      <c r="H101" s="6">
        <f t="shared" si="13"/>
        <v>65.73710149518499</v>
      </c>
      <c r="I101" s="12"/>
      <c r="K101" s="54" t="s">
        <v>420</v>
      </c>
      <c r="L101" s="54" t="s">
        <v>421</v>
      </c>
      <c r="M101" s="55">
        <f t="shared" si="8"/>
        <v>5</v>
      </c>
      <c r="N101" s="62">
        <v>17.840851495184996</v>
      </c>
      <c r="O101" s="60">
        <v>16</v>
      </c>
      <c r="P101" s="57">
        <f t="shared" si="9"/>
        <v>33.84085149518499</v>
      </c>
      <c r="Q101" s="12"/>
    </row>
    <row r="102" spans="1:17" ht="12.75">
      <c r="A102" s="21" t="s">
        <v>90</v>
      </c>
      <c r="B102" s="21" t="s">
        <v>91</v>
      </c>
      <c r="C102" s="7">
        <f t="shared" si="12"/>
        <v>6</v>
      </c>
      <c r="D102" s="32">
        <v>11.18625</v>
      </c>
      <c r="E102" s="33"/>
      <c r="F102" s="23">
        <v>15.245818550430815</v>
      </c>
      <c r="G102" s="4">
        <v>25</v>
      </c>
      <c r="H102" s="6">
        <f t="shared" si="13"/>
        <v>51.43206855043081</v>
      </c>
      <c r="I102" s="11"/>
      <c r="K102" s="54" t="s">
        <v>94</v>
      </c>
      <c r="L102" s="54" t="s">
        <v>95</v>
      </c>
      <c r="M102" s="55">
        <f t="shared" si="8"/>
        <v>5</v>
      </c>
      <c r="N102" s="62">
        <v>13.623922959959453</v>
      </c>
      <c r="O102" s="60">
        <v>20</v>
      </c>
      <c r="P102" s="57">
        <f t="shared" si="9"/>
        <v>33.62392295995945</v>
      </c>
      <c r="Q102" s="12"/>
    </row>
    <row r="103" spans="1:17" ht="12.75">
      <c r="A103" s="21" t="s">
        <v>253</v>
      </c>
      <c r="B103" s="21" t="s">
        <v>254</v>
      </c>
      <c r="C103" s="7">
        <f t="shared" si="12"/>
        <v>8</v>
      </c>
      <c r="D103" s="32">
        <v>14.146746861445042</v>
      </c>
      <c r="E103" s="33">
        <v>6</v>
      </c>
      <c r="F103" s="23">
        <v>15.570197668525088</v>
      </c>
      <c r="G103" s="4">
        <v>42</v>
      </c>
      <c r="H103" s="6">
        <f t="shared" si="13"/>
        <v>77.71694452997014</v>
      </c>
      <c r="I103" s="11"/>
      <c r="K103" s="44"/>
      <c r="L103" s="44"/>
      <c r="M103" s="45"/>
      <c r="N103" s="46"/>
      <c r="O103" s="47"/>
      <c r="P103" s="48"/>
      <c r="Q103" s="12"/>
    </row>
    <row r="104" spans="1:17" ht="12.75">
      <c r="A104" s="21" t="s">
        <v>255</v>
      </c>
      <c r="B104" s="21" t="s">
        <v>256</v>
      </c>
      <c r="C104" s="7">
        <f t="shared" si="12"/>
        <v>5</v>
      </c>
      <c r="D104" s="32">
        <v>12.36375</v>
      </c>
      <c r="E104" s="33">
        <v>3</v>
      </c>
      <c r="F104" s="23">
        <v>12.975164723770906</v>
      </c>
      <c r="G104" s="36">
        <v>4</v>
      </c>
      <c r="H104" s="6">
        <f t="shared" si="13"/>
        <v>32.338914723770905</v>
      </c>
      <c r="I104" s="12"/>
      <c r="K104" s="44"/>
      <c r="L104" s="44"/>
      <c r="M104" s="45"/>
      <c r="N104" s="46"/>
      <c r="O104" s="47"/>
      <c r="P104" s="48"/>
      <c r="Q104" s="12"/>
    </row>
    <row r="105" spans="1:17" ht="12.75">
      <c r="A105" s="21" t="s">
        <v>257</v>
      </c>
      <c r="B105" s="21" t="s">
        <v>258</v>
      </c>
      <c r="C105" s="7">
        <f t="shared" si="12"/>
        <v>6</v>
      </c>
      <c r="D105" s="32">
        <v>10.63473593478627</v>
      </c>
      <c r="E105" s="33"/>
      <c r="F105" s="23">
        <v>17.840851495184996</v>
      </c>
      <c r="G105" s="36">
        <v>30</v>
      </c>
      <c r="H105" s="6">
        <f t="shared" si="13"/>
        <v>58.47558742997127</v>
      </c>
      <c r="I105" s="11"/>
      <c r="K105" s="44"/>
      <c r="L105" s="44"/>
      <c r="M105" s="45"/>
      <c r="N105" s="46"/>
      <c r="O105" s="47"/>
      <c r="P105" s="48"/>
      <c r="Q105" s="49"/>
    </row>
    <row r="106" spans="1:17" ht="12.75">
      <c r="A106" s="21" t="s">
        <v>259</v>
      </c>
      <c r="B106" s="21" t="s">
        <v>260</v>
      </c>
      <c r="C106" s="7">
        <f t="shared" si="12"/>
        <v>6</v>
      </c>
      <c r="D106" s="32">
        <v>17.945364645293186</v>
      </c>
      <c r="E106" s="33">
        <v>1</v>
      </c>
      <c r="F106" s="23">
        <v>16.543335022807906</v>
      </c>
      <c r="G106" s="36">
        <v>24</v>
      </c>
      <c r="H106" s="6">
        <f t="shared" si="13"/>
        <v>59.48869966810109</v>
      </c>
      <c r="I106" s="11"/>
      <c r="K106" s="44"/>
      <c r="L106" s="44"/>
      <c r="M106" s="45"/>
      <c r="N106" s="46"/>
      <c r="O106" s="47"/>
      <c r="P106" s="48"/>
      <c r="Q106" s="49"/>
    </row>
    <row r="107" spans="1:17" ht="12.75">
      <c r="A107" s="21" t="s">
        <v>261</v>
      </c>
      <c r="B107" s="21" t="s">
        <v>262</v>
      </c>
      <c r="C107" s="7">
        <f t="shared" si="12"/>
        <v>6</v>
      </c>
      <c r="D107" s="32">
        <v>21.811516166642882</v>
      </c>
      <c r="E107" s="33"/>
      <c r="F107" s="23">
        <v>15.570197668525088</v>
      </c>
      <c r="G107" s="4">
        <v>22</v>
      </c>
      <c r="H107" s="6">
        <f t="shared" si="13"/>
        <v>59.38171383516797</v>
      </c>
      <c r="I107" s="12"/>
      <c r="K107" s="44"/>
      <c r="L107" s="44"/>
      <c r="M107" s="45"/>
      <c r="N107" s="46"/>
      <c r="O107" s="47"/>
      <c r="P107" s="48"/>
      <c r="Q107" s="49"/>
    </row>
    <row r="108" spans="1:17" ht="12.75">
      <c r="A108" s="21" t="s">
        <v>263</v>
      </c>
      <c r="B108" s="21" t="s">
        <v>264</v>
      </c>
      <c r="C108" s="7">
        <f t="shared" si="12"/>
        <v>5</v>
      </c>
      <c r="D108" s="32">
        <v>10.5975</v>
      </c>
      <c r="E108" s="33"/>
      <c r="F108" s="23">
        <v>11.02889001520527</v>
      </c>
      <c r="G108" s="4">
        <v>8</v>
      </c>
      <c r="H108" s="6">
        <f t="shared" si="13"/>
        <v>29.62639001520527</v>
      </c>
      <c r="I108" s="11"/>
      <c r="K108" s="44"/>
      <c r="L108" s="44"/>
      <c r="M108" s="45"/>
      <c r="N108" s="46"/>
      <c r="O108" s="47"/>
      <c r="P108" s="48"/>
      <c r="Q108" s="49"/>
    </row>
    <row r="109" spans="1:17" ht="12.75">
      <c r="A109" s="21" t="s">
        <v>92</v>
      </c>
      <c r="B109" s="21" t="s">
        <v>93</v>
      </c>
      <c r="C109" s="7">
        <f t="shared" si="12"/>
        <v>6</v>
      </c>
      <c r="D109" s="32">
        <v>18.84</v>
      </c>
      <c r="E109" s="33"/>
      <c r="F109" s="23">
        <v>12.32640648758236</v>
      </c>
      <c r="G109" s="4">
        <v>20</v>
      </c>
      <c r="H109" s="6">
        <f t="shared" si="13"/>
        <v>51.166406487582364</v>
      </c>
      <c r="I109" s="12"/>
      <c r="K109" s="44"/>
      <c r="L109" s="44"/>
      <c r="M109" s="45"/>
      <c r="N109" s="46"/>
      <c r="O109" s="47"/>
      <c r="P109" s="48"/>
      <c r="Q109" s="49"/>
    </row>
    <row r="110" spans="1:17" ht="12.75">
      <c r="A110" s="21" t="s">
        <v>265</v>
      </c>
      <c r="B110" s="21" t="s">
        <v>266</v>
      </c>
      <c r="C110" s="7">
        <f t="shared" si="12"/>
        <v>8</v>
      </c>
      <c r="D110" s="32">
        <v>18.794795411091837</v>
      </c>
      <c r="E110" s="33"/>
      <c r="F110" s="23">
        <v>12.002027369488088</v>
      </c>
      <c r="G110" s="36">
        <v>41</v>
      </c>
      <c r="H110" s="6">
        <f t="shared" si="13"/>
        <v>71.79682278057993</v>
      </c>
      <c r="I110" s="9"/>
      <c r="K110" s="44"/>
      <c r="L110" s="44"/>
      <c r="M110" s="45"/>
      <c r="N110" s="46"/>
      <c r="O110" s="47"/>
      <c r="P110" s="48"/>
      <c r="Q110" s="49"/>
    </row>
    <row r="111" spans="1:17" ht="12.75">
      <c r="A111" s="21" t="s">
        <v>267</v>
      </c>
      <c r="B111" s="21" t="s">
        <v>268</v>
      </c>
      <c r="C111" s="7">
        <f t="shared" si="12"/>
        <v>5</v>
      </c>
      <c r="D111" s="32">
        <v>16.485</v>
      </c>
      <c r="E111" s="33"/>
      <c r="F111" s="23">
        <v>10.380131779016725</v>
      </c>
      <c r="G111" s="4">
        <v>14</v>
      </c>
      <c r="H111" s="6">
        <f t="shared" si="13"/>
        <v>40.86513177901672</v>
      </c>
      <c r="I111" s="12"/>
      <c r="K111" s="44"/>
      <c r="L111" s="44"/>
      <c r="M111" s="45"/>
      <c r="N111" s="46"/>
      <c r="O111" s="47"/>
      <c r="P111" s="48"/>
      <c r="Q111" s="49"/>
    </row>
    <row r="112" spans="1:17" ht="12.75">
      <c r="A112" s="21" t="s">
        <v>269</v>
      </c>
      <c r="B112" s="21" t="s">
        <v>270</v>
      </c>
      <c r="C112" s="7">
        <f t="shared" si="12"/>
        <v>8</v>
      </c>
      <c r="D112" s="32">
        <v>19.758514040354655</v>
      </c>
      <c r="E112" s="33"/>
      <c r="F112" s="23">
        <v>16.218955904713635</v>
      </c>
      <c r="G112" s="4">
        <v>38</v>
      </c>
      <c r="H112" s="6">
        <f t="shared" si="13"/>
        <v>73.9774699450683</v>
      </c>
      <c r="I112" s="11"/>
      <c r="K112" s="44"/>
      <c r="L112" s="44"/>
      <c r="M112" s="45"/>
      <c r="N112" s="46"/>
      <c r="O112" s="47"/>
      <c r="P112" s="48"/>
      <c r="Q112" s="49"/>
    </row>
    <row r="113" spans="1:17" ht="12.75">
      <c r="A113" s="21" t="s">
        <v>46</v>
      </c>
      <c r="B113" s="21" t="s">
        <v>47</v>
      </c>
      <c r="C113" s="7">
        <f t="shared" si="12"/>
        <v>7</v>
      </c>
      <c r="D113" s="32">
        <v>16.147799958885923</v>
      </c>
      <c r="E113" s="33">
        <v>5</v>
      </c>
      <c r="F113" s="23">
        <v>11.353269133299543</v>
      </c>
      <c r="G113" s="36">
        <v>32</v>
      </c>
      <c r="H113" s="6">
        <f t="shared" si="13"/>
        <v>64.50106909218547</v>
      </c>
      <c r="I113" s="12"/>
      <c r="K113" s="44"/>
      <c r="L113" s="44"/>
      <c r="M113" s="45"/>
      <c r="N113" s="46"/>
      <c r="O113" s="47"/>
      <c r="P113" s="48"/>
      <c r="Q113" s="49"/>
    </row>
    <row r="114" spans="1:17" ht="12.75">
      <c r="A114" s="19" t="s">
        <v>271</v>
      </c>
      <c r="B114" s="19" t="s">
        <v>272</v>
      </c>
      <c r="C114" s="7">
        <f t="shared" si="12"/>
        <v>5</v>
      </c>
      <c r="D114" s="32">
        <v>14.751129993132196</v>
      </c>
      <c r="E114" s="33"/>
      <c r="F114" s="22">
        <v>12.002027369488088</v>
      </c>
      <c r="G114" s="36">
        <v>6</v>
      </c>
      <c r="H114" s="6">
        <f t="shared" si="13"/>
        <v>32.753157362620286</v>
      </c>
      <c r="I114" s="12"/>
      <c r="K114" s="44"/>
      <c r="L114" s="44"/>
      <c r="M114" s="45"/>
      <c r="N114" s="46"/>
      <c r="O114" s="47"/>
      <c r="P114" s="48"/>
      <c r="Q114" s="49"/>
    </row>
    <row r="115" spans="1:17" ht="12.75">
      <c r="A115" s="21" t="s">
        <v>273</v>
      </c>
      <c r="B115" s="21" t="s">
        <v>274</v>
      </c>
      <c r="C115" s="7">
        <f t="shared" si="12"/>
        <v>5</v>
      </c>
      <c r="D115" s="32">
        <v>16.204943890618004</v>
      </c>
      <c r="E115" s="33">
        <v>0.5</v>
      </c>
      <c r="F115" s="23">
        <v>13.623922959959453</v>
      </c>
      <c r="G115" s="36">
        <v>12</v>
      </c>
      <c r="H115" s="6">
        <f t="shared" si="13"/>
        <v>42.328866850577455</v>
      </c>
      <c r="I115" s="11"/>
      <c r="K115" s="44"/>
      <c r="L115" s="44"/>
      <c r="M115" s="45"/>
      <c r="N115" s="46"/>
      <c r="O115" s="47"/>
      <c r="P115" s="48"/>
      <c r="Q115" s="49"/>
    </row>
    <row r="116" spans="1:17" ht="12.75">
      <c r="A116" s="21" t="s">
        <v>275</v>
      </c>
      <c r="B116" s="21" t="s">
        <v>276</v>
      </c>
      <c r="C116" s="7">
        <f t="shared" si="12"/>
        <v>10</v>
      </c>
      <c r="D116" s="32">
        <v>22.36395026948269</v>
      </c>
      <c r="E116" s="33">
        <v>8</v>
      </c>
      <c r="F116" s="23">
        <v>19.78712620375063</v>
      </c>
      <c r="G116" s="4">
        <v>42</v>
      </c>
      <c r="H116" s="6">
        <f t="shared" si="13"/>
        <v>92.15107647323332</v>
      </c>
      <c r="I116" s="9"/>
      <c r="K116" s="44"/>
      <c r="L116" s="44"/>
      <c r="M116" s="45"/>
      <c r="N116" s="46"/>
      <c r="O116" s="47"/>
      <c r="P116" s="48"/>
      <c r="Q116" s="49"/>
    </row>
    <row r="117" spans="1:17" ht="12" customHeight="1">
      <c r="A117" s="21" t="s">
        <v>277</v>
      </c>
      <c r="B117" s="21" t="s">
        <v>278</v>
      </c>
      <c r="C117" s="7">
        <f t="shared" si="12"/>
        <v>6</v>
      </c>
      <c r="D117" s="32">
        <v>17.955754451062653</v>
      </c>
      <c r="E117" s="33"/>
      <c r="F117" s="23">
        <v>14.59706031424227</v>
      </c>
      <c r="G117" s="4">
        <v>22</v>
      </c>
      <c r="H117" s="6">
        <f t="shared" si="13"/>
        <v>54.55281476530492</v>
      </c>
      <c r="I117" s="12"/>
      <c r="K117" s="50"/>
      <c r="L117" s="50"/>
      <c r="M117" s="45"/>
      <c r="N117" s="51"/>
      <c r="O117" s="47"/>
      <c r="P117" s="48"/>
      <c r="Q117" s="49"/>
    </row>
    <row r="118" spans="1:17" ht="12.75">
      <c r="A118" s="21" t="s">
        <v>279</v>
      </c>
      <c r="B118" s="21" t="s">
        <v>280</v>
      </c>
      <c r="C118" s="7">
        <f t="shared" si="12"/>
        <v>5</v>
      </c>
      <c r="D118" s="32">
        <v>10.5975</v>
      </c>
      <c r="E118" s="33">
        <v>1</v>
      </c>
      <c r="F118" s="23">
        <v>12.002027369488088</v>
      </c>
      <c r="G118" s="36">
        <v>10</v>
      </c>
      <c r="H118" s="6">
        <f t="shared" si="13"/>
        <v>33.59952736948809</v>
      </c>
      <c r="I118" s="11"/>
      <c r="K118" s="44"/>
      <c r="L118" s="44"/>
      <c r="M118" s="45"/>
      <c r="N118" s="46"/>
      <c r="O118" s="47"/>
      <c r="P118" s="48"/>
      <c r="Q118" s="49"/>
    </row>
    <row r="119" spans="1:17" ht="12.75">
      <c r="A119" s="21" t="s">
        <v>48</v>
      </c>
      <c r="B119" s="21" t="s">
        <v>49</v>
      </c>
      <c r="C119" s="7">
        <f t="shared" si="12"/>
        <v>7</v>
      </c>
      <c r="D119" s="32">
        <v>18.893498565901794</v>
      </c>
      <c r="E119" s="33"/>
      <c r="F119" s="23">
        <v>10.380131779016725</v>
      </c>
      <c r="G119" s="4">
        <v>36</v>
      </c>
      <c r="H119" s="6">
        <f t="shared" si="13"/>
        <v>65.27363034491852</v>
      </c>
      <c r="I119" s="9"/>
      <c r="K119" s="47"/>
      <c r="L119" s="47"/>
      <c r="M119" s="47"/>
      <c r="N119" s="47"/>
      <c r="O119" s="47"/>
      <c r="P119" s="47"/>
      <c r="Q119" s="49"/>
    </row>
    <row r="120" spans="1:17" ht="12.75">
      <c r="A120" s="21" t="s">
        <v>50</v>
      </c>
      <c r="B120" s="21" t="s">
        <v>51</v>
      </c>
      <c r="C120" s="7">
        <f t="shared" si="12"/>
        <v>5</v>
      </c>
      <c r="D120" s="32">
        <v>13.219392552375368</v>
      </c>
      <c r="E120" s="33"/>
      <c r="F120" s="23">
        <v>17.19209325899645</v>
      </c>
      <c r="G120" s="36">
        <v>18</v>
      </c>
      <c r="H120" s="6">
        <f t="shared" si="13"/>
        <v>48.41148581137182</v>
      </c>
      <c r="I120" s="12"/>
      <c r="Q120" s="49"/>
    </row>
    <row r="121" spans="1:17" ht="12.75">
      <c r="A121" s="19" t="s">
        <v>281</v>
      </c>
      <c r="B121" s="19" t="s">
        <v>282</v>
      </c>
      <c r="C121" s="7">
        <f t="shared" si="12"/>
        <v>5</v>
      </c>
      <c r="D121" s="32">
        <v>10.608761420362598</v>
      </c>
      <c r="E121" s="33">
        <v>3.5</v>
      </c>
      <c r="F121" s="22">
        <v>14.59706031424227</v>
      </c>
      <c r="G121" s="4">
        <v>16</v>
      </c>
      <c r="H121" s="6">
        <f t="shared" si="13"/>
        <v>44.70582173460487</v>
      </c>
      <c r="I121" s="9"/>
      <c r="Q121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2010-06-18T06:57:16Z</cp:lastPrinted>
  <dcterms:created xsi:type="dcterms:W3CDTF">2009-06-16T13:08:24Z</dcterms:created>
  <dcterms:modified xsi:type="dcterms:W3CDTF">2010-10-10T08:59:41Z</dcterms:modified>
  <cp:category/>
  <cp:version/>
  <cp:contentType/>
  <cp:contentStatus/>
</cp:coreProperties>
</file>