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3020" windowHeight="10460" activeTab="0"/>
  </bookViews>
  <sheets>
    <sheet name="finalni rezultati" sheetId="1" r:id="rId1"/>
    <sheet name="Compatibility Report" sheetId="2" r:id="rId2"/>
  </sheets>
  <definedNames>
    <definedName name="RASPORED">#REF!</definedName>
  </definedNames>
  <calcPr fullCalcOnLoad="1"/>
</workbook>
</file>

<file path=xl/sharedStrings.xml><?xml version="1.0" encoding="utf-8"?>
<sst xmlns="http://schemas.openxmlformats.org/spreadsheetml/2006/main" count="539" uniqueCount="532">
  <si>
    <t>PREZIME I IME</t>
  </si>
  <si>
    <t>DOSIJE</t>
  </si>
  <si>
    <t>UKUPNO</t>
  </si>
  <si>
    <t>PISMENI</t>
  </si>
  <si>
    <t>KOLOK.</t>
  </si>
  <si>
    <t>VEŽBE</t>
  </si>
  <si>
    <t>OCENA</t>
  </si>
  <si>
    <t>090333</t>
  </si>
  <si>
    <t>Prodanovic Nikola</t>
  </si>
  <si>
    <t>RC</t>
  </si>
  <si>
    <t>Sa kolokvijumom</t>
  </si>
  <si>
    <t>Ostali</t>
  </si>
  <si>
    <t>090224</t>
  </si>
  <si>
    <t>Bebekoska Jasna</t>
  </si>
  <si>
    <t>Pešic Ana</t>
  </si>
  <si>
    <t>090661</t>
  </si>
  <si>
    <t>090735</t>
  </si>
  <si>
    <t>Bunuševac Boško</t>
  </si>
  <si>
    <t>091386</t>
  </si>
  <si>
    <t>Maksimovic Aleksandra</t>
  </si>
  <si>
    <t>070546</t>
  </si>
  <si>
    <t>Vukovic Vladimir</t>
  </si>
  <si>
    <t>071458</t>
  </si>
  <si>
    <t>Maric Kristina</t>
  </si>
  <si>
    <t>080402</t>
  </si>
  <si>
    <t>Jovanovic Aleksandar</t>
  </si>
  <si>
    <t>Radojicic Jelena</t>
  </si>
  <si>
    <t>050717</t>
  </si>
  <si>
    <t>Pantovic Branka</t>
  </si>
  <si>
    <t>051305</t>
  </si>
  <si>
    <t>Lazic Jelena</t>
  </si>
  <si>
    <t>Jovanovic Jelena</t>
  </si>
  <si>
    <t>060400</t>
  </si>
  <si>
    <t>Nacic Aleksandar</t>
  </si>
  <si>
    <t>061199</t>
  </si>
  <si>
    <t>Stojanovic Biljana</t>
  </si>
  <si>
    <t>061292</t>
  </si>
  <si>
    <t>Novakovic Neda</t>
  </si>
  <si>
    <t>062105</t>
  </si>
  <si>
    <t>Filipovic Dejan</t>
  </si>
  <si>
    <t>070353</t>
  </si>
  <si>
    <t>Stojiljkovic Jasna</t>
  </si>
  <si>
    <t>070385</t>
  </si>
  <si>
    <t>Glumac Tatjana</t>
  </si>
  <si>
    <t>070701</t>
  </si>
  <si>
    <t>Trujkic Vladana</t>
  </si>
  <si>
    <t>071059</t>
  </si>
  <si>
    <t>Stanojev Marija</t>
  </si>
  <si>
    <t>071270</t>
  </si>
  <si>
    <t>Cerecina Aleksandra</t>
  </si>
  <si>
    <t>071440</t>
  </si>
  <si>
    <t>Lažetic Miloš</t>
  </si>
  <si>
    <t>080057</t>
  </si>
  <si>
    <t>Stankovic Natalija</t>
  </si>
  <si>
    <t>080139</t>
  </si>
  <si>
    <t>Jeremic Nikola</t>
  </si>
  <si>
    <t>080223</t>
  </si>
  <si>
    <t>Puaca Aleksandar</t>
  </si>
  <si>
    <t>080280</t>
  </si>
  <si>
    <t>Milosavljevic Filip</t>
  </si>
  <si>
    <t>080449</t>
  </si>
  <si>
    <t>Dukic Brankica</t>
  </si>
  <si>
    <t>080743</t>
  </si>
  <si>
    <t>Popovic Stefan</t>
  </si>
  <si>
    <t>081292</t>
  </si>
  <si>
    <t>Gaševic Jovana</t>
  </si>
  <si>
    <t>081435</t>
  </si>
  <si>
    <t>Gajic Aleksa</t>
  </si>
  <si>
    <t>081437</t>
  </si>
  <si>
    <t>Cvetkovic Milena</t>
  </si>
  <si>
    <t>081532</t>
  </si>
  <si>
    <t>Milosavljevic Uroš</t>
  </si>
  <si>
    <t>090058</t>
  </si>
  <si>
    <t>Vlaovic Filip</t>
  </si>
  <si>
    <t>Kneževic Aleksandra</t>
  </si>
  <si>
    <t>090517</t>
  </si>
  <si>
    <t>Simonovic Ana</t>
  </si>
  <si>
    <t>090597</t>
  </si>
  <si>
    <t>Bogunovic Dijana</t>
  </si>
  <si>
    <t>080208</t>
  </si>
  <si>
    <t>Karanovic Marina</t>
  </si>
  <si>
    <t>080932</t>
  </si>
  <si>
    <t>Topalovic Anita</t>
  </si>
  <si>
    <t>090183</t>
  </si>
  <si>
    <t>Lukovic Aleksandar</t>
  </si>
  <si>
    <t>090165</t>
  </si>
  <si>
    <t>Komatina Milica</t>
  </si>
  <si>
    <t>090727</t>
  </si>
  <si>
    <t>Kastratovic Ðordije</t>
  </si>
  <si>
    <t>090842</t>
  </si>
  <si>
    <t>Bosiljcic Ana</t>
  </si>
  <si>
    <t>090487</t>
  </si>
  <si>
    <t>Glišic Milica</t>
  </si>
  <si>
    <t>Jovanovic Marija</t>
  </si>
  <si>
    <t>090590</t>
  </si>
  <si>
    <t>Šahovic Enis</t>
  </si>
  <si>
    <t>091120</t>
  </si>
  <si>
    <t>Radosavljevic Natalija</t>
  </si>
  <si>
    <t>091481</t>
  </si>
  <si>
    <t>Blažic Stefan</t>
  </si>
  <si>
    <t>091298</t>
  </si>
  <si>
    <t>Šehalic Hana</t>
  </si>
  <si>
    <t>091256</t>
  </si>
  <si>
    <t>Nestorovic Irena</t>
  </si>
  <si>
    <t>091347</t>
  </si>
  <si>
    <t>Tunic Petar</t>
  </si>
  <si>
    <t>061128</t>
  </si>
  <si>
    <t>Vidojkovic Jovana</t>
  </si>
  <si>
    <t>090819</t>
  </si>
  <si>
    <t>Milenkov Marina</t>
  </si>
  <si>
    <t>090323</t>
  </si>
  <si>
    <t>Bujak Dragan</t>
  </si>
  <si>
    <t>090036</t>
  </si>
  <si>
    <t>Krstic Miloš</t>
  </si>
  <si>
    <t>090786</t>
  </si>
  <si>
    <t>Cvetic Sandra</t>
  </si>
  <si>
    <t>090096</t>
  </si>
  <si>
    <t>Vukovic Miloš</t>
  </si>
  <si>
    <t>090752</t>
  </si>
  <si>
    <t>Ivanovic Danica</t>
  </si>
  <si>
    <t>090216</t>
  </si>
  <si>
    <t>Stankovic Jelena</t>
  </si>
  <si>
    <t>090232</t>
  </si>
  <si>
    <t>Vasiljevic Ivana</t>
  </si>
  <si>
    <t>090600</t>
  </si>
  <si>
    <t>090616</t>
  </si>
  <si>
    <t>Ristivojevic Jelena</t>
  </si>
  <si>
    <t>090277</t>
  </si>
  <si>
    <t>Markovic Verica</t>
  </si>
  <si>
    <t>091032</t>
  </si>
  <si>
    <t>Jovanovic Dijana</t>
  </si>
  <si>
    <t>091082</t>
  </si>
  <si>
    <t>091462</t>
  </si>
  <si>
    <t>Stanojlovic Nikola</t>
  </si>
  <si>
    <t>090345</t>
  </si>
  <si>
    <t>Jovanovic Adam</t>
  </si>
  <si>
    <t>090632</t>
  </si>
  <si>
    <t>Ðordevic Kristina</t>
  </si>
  <si>
    <t>090983</t>
  </si>
  <si>
    <t>Tanaskovic Sonja</t>
  </si>
  <si>
    <t>091034</t>
  </si>
  <si>
    <t>Kostic Ivana</t>
  </si>
  <si>
    <t>090402</t>
  </si>
  <si>
    <t>Ðuricic Jelena</t>
  </si>
  <si>
    <t>091363</t>
  </si>
  <si>
    <t>090426</t>
  </si>
  <si>
    <t>Radosavljevic Vojin</t>
  </si>
  <si>
    <t>080349</t>
  </si>
  <si>
    <t>Jovanovic Anja</t>
  </si>
  <si>
    <t>091060</t>
  </si>
  <si>
    <t>Vasovic Jelena</t>
  </si>
  <si>
    <t>091260</t>
  </si>
  <si>
    <t>Stevanovic Aleksandar</t>
  </si>
  <si>
    <t>091337</t>
  </si>
  <si>
    <t>Aleksic Branko</t>
  </si>
  <si>
    <t>080405</t>
  </si>
  <si>
    <t>Simic Radomir</t>
  </si>
  <si>
    <t>090826</t>
  </si>
  <si>
    <t>Kupura Dejan</t>
  </si>
  <si>
    <t>091037</t>
  </si>
  <si>
    <t>090252</t>
  </si>
  <si>
    <t>Kele Tamara</t>
  </si>
  <si>
    <t>081527</t>
  </si>
  <si>
    <t>Santrac Mladen</t>
  </si>
  <si>
    <t>090572</t>
  </si>
  <si>
    <t>Lukic Ivana</t>
  </si>
  <si>
    <t>090914</t>
  </si>
  <si>
    <t>Skokic Marko</t>
  </si>
  <si>
    <t>090309</t>
  </si>
  <si>
    <t>Jovanic Marija</t>
  </si>
  <si>
    <t>090363</t>
  </si>
  <si>
    <t>Mitic Vladimir</t>
  </si>
  <si>
    <t>090164</t>
  </si>
  <si>
    <t>Andelkovic Marija</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</si>
  <si>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</si>
  <si>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</si>
  <si>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</si>
  <si>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</si>
  <si>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</si>
  <si>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</si>
  <si>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OKTOBAR 2011 - DATUM POLAGANJA 29.09.2011</t>
  </si>
  <si>
    <t>080403</t>
  </si>
  <si>
    <t>Dragojlovic Predrag</t>
  </si>
  <si>
    <t>080446</t>
  </si>
  <si>
    <t>Markovic Manja</t>
  </si>
  <si>
    <t>080581</t>
  </si>
  <si>
    <t>Savic Slaviša</t>
  </si>
  <si>
    <t>080729</t>
  </si>
  <si>
    <t>Ðokic Dragan</t>
  </si>
  <si>
    <t>080779</t>
  </si>
  <si>
    <t>Markov Jelena</t>
  </si>
  <si>
    <t>080829</t>
  </si>
  <si>
    <t>Nedic Aleksandar</t>
  </si>
  <si>
    <t>080937</t>
  </si>
  <si>
    <t>Stevanovic Marina</t>
  </si>
  <si>
    <t>080988</t>
  </si>
  <si>
    <t>Kordic Sanja</t>
  </si>
  <si>
    <t>081009</t>
  </si>
  <si>
    <t>Miljakovic Katarina</t>
  </si>
  <si>
    <t>081075</t>
  </si>
  <si>
    <t>Ciric Tamara</t>
  </si>
  <si>
    <t>081140</t>
  </si>
  <si>
    <t>Trifunovic Aleksandar</t>
  </si>
  <si>
    <t>081194</t>
  </si>
  <si>
    <t>Kalember Nemanja</t>
  </si>
  <si>
    <t>081400</t>
  </si>
  <si>
    <t>Jahuric Dragica</t>
  </si>
  <si>
    <t>081514</t>
  </si>
  <si>
    <t>Ðurdevic Milutin</t>
  </si>
  <si>
    <t>081576</t>
  </si>
  <si>
    <t>Živkovic Aleksandar</t>
  </si>
  <si>
    <t>090024</t>
  </si>
  <si>
    <t>Avakumovic Luka</t>
  </si>
  <si>
    <t>090026</t>
  </si>
  <si>
    <t>Mihajlovic Sanja</t>
  </si>
  <si>
    <t>090029</t>
  </si>
  <si>
    <t>Radonjic Stefan</t>
  </si>
  <si>
    <t>090091</t>
  </si>
  <si>
    <t>Stankovic Maša</t>
  </si>
  <si>
    <t>090093</t>
  </si>
  <si>
    <t>Cetnik Arsenije</t>
  </si>
  <si>
    <t>090108</t>
  </si>
  <si>
    <t>Krstic Aleksandar</t>
  </si>
  <si>
    <t>090116</t>
  </si>
  <si>
    <t>Kolašinac Jovana</t>
  </si>
  <si>
    <t>090171</t>
  </si>
  <si>
    <t>090187</t>
  </si>
  <si>
    <t>Kalinic Stefan</t>
  </si>
  <si>
    <t>090203</t>
  </si>
  <si>
    <t>Popovic Nada</t>
  </si>
  <si>
    <t>090213</t>
  </si>
  <si>
    <t>Vilimonovic Tamara</t>
  </si>
  <si>
    <t>090217</t>
  </si>
  <si>
    <t>Francic Danko</t>
  </si>
  <si>
    <t>090237</t>
  </si>
  <si>
    <t>Miletic Ivana</t>
  </si>
  <si>
    <t>090249</t>
  </si>
  <si>
    <t>Stokrpa Vera</t>
  </si>
  <si>
    <t>090259</t>
  </si>
  <si>
    <t>Ristic Dušica</t>
  </si>
  <si>
    <t>090268</t>
  </si>
  <si>
    <t>Zecevic Tamara</t>
  </si>
  <si>
    <t>090283</t>
  </si>
  <si>
    <t>Andric Vladimir</t>
  </si>
  <si>
    <t>090296</t>
  </si>
  <si>
    <t>Elezovic Aleksandar</t>
  </si>
  <si>
    <t>090307</t>
  </si>
  <si>
    <t>Mihailovic Marko</t>
  </si>
  <si>
    <t>090337</t>
  </si>
  <si>
    <t>Slovic Nataša</t>
  </si>
  <si>
    <t>090381</t>
  </si>
  <si>
    <t>Jovanovic Silvana</t>
  </si>
  <si>
    <t>090397</t>
  </si>
  <si>
    <t>Tešic Dragana</t>
  </si>
  <si>
    <t>090398</t>
  </si>
  <si>
    <t>Ðoric Milica</t>
  </si>
  <si>
    <t>090409</t>
  </si>
  <si>
    <t>Živaljevic Tijana</t>
  </si>
  <si>
    <t>090419</t>
  </si>
  <si>
    <t>Kalinic Branka</t>
  </si>
  <si>
    <t>090422</t>
  </si>
  <si>
    <t>Šimic Ivana</t>
  </si>
  <si>
    <t>090429</t>
  </si>
  <si>
    <t>Mirkic Bojan</t>
  </si>
  <si>
    <t>090433</t>
  </si>
  <si>
    <t>Ignjatovic Milan</t>
  </si>
  <si>
    <t>090437</t>
  </si>
  <si>
    <t>Milanovic Jovana</t>
  </si>
  <si>
    <t>090461</t>
  </si>
  <si>
    <t>Stojanovic Dijana</t>
  </si>
  <si>
    <t>090472</t>
  </si>
  <si>
    <t>Ðajic Katarina</t>
  </si>
  <si>
    <t>090473</t>
  </si>
  <si>
    <t>Ilic Nikola</t>
  </si>
  <si>
    <t>090507</t>
  </si>
  <si>
    <t>Bandic Marija</t>
  </si>
  <si>
    <t>090522</t>
  </si>
  <si>
    <t>Pantelic Bojana</t>
  </si>
  <si>
    <t>090536</t>
  </si>
  <si>
    <t>Bogdanovic Dragana</t>
  </si>
  <si>
    <t>090544</t>
  </si>
  <si>
    <t>Miladinovic Marijana</t>
  </si>
  <si>
    <t>090563</t>
  </si>
  <si>
    <t>Loncar Mladen</t>
  </si>
  <si>
    <t>090564</t>
  </si>
  <si>
    <t>Zagorac Milica</t>
  </si>
  <si>
    <t>090581</t>
  </si>
  <si>
    <t>Kostic Mladen</t>
  </si>
  <si>
    <t>090584</t>
  </si>
  <si>
    <t>Citakovic Katarina</t>
  </si>
  <si>
    <t>Avdic Dusan</t>
  </si>
  <si>
    <t>090609</t>
  </si>
  <si>
    <t>Todorovic Kristina</t>
  </si>
  <si>
    <t>Misic Rada</t>
  </si>
  <si>
    <t>090670</t>
  </si>
  <si>
    <t>Miljkovic Marko</t>
  </si>
  <si>
    <t>090681</t>
  </si>
  <si>
    <t>Bekcic Nena</t>
  </si>
  <si>
    <t>090694</t>
  </si>
  <si>
    <t>Tasic Vladimir</t>
  </si>
  <si>
    <t>090721</t>
  </si>
  <si>
    <t>Bacevac Danijela</t>
  </si>
  <si>
    <t>090791</t>
  </si>
  <si>
    <t>Ðacic Jovana</t>
  </si>
  <si>
    <t>090796</t>
  </si>
  <si>
    <t>Milovancevic Jasmina</t>
  </si>
  <si>
    <t>090797</t>
  </si>
  <si>
    <t>Jacimovic Aleksandra</t>
  </si>
  <si>
    <t>090812</t>
  </si>
  <si>
    <t>Ivanovic Branimir</t>
  </si>
  <si>
    <t>090821</t>
  </si>
  <si>
    <t>Ðordevic Marko</t>
  </si>
  <si>
    <t>090829</t>
  </si>
  <si>
    <t>Markovic Katarina</t>
  </si>
  <si>
    <t>090849</t>
  </si>
  <si>
    <t>Kostic Marko</t>
  </si>
  <si>
    <t>090868</t>
  </si>
  <si>
    <t>Brankovic Aleksandar</t>
  </si>
  <si>
    <t>090906</t>
  </si>
  <si>
    <t>Miloševic Stefana</t>
  </si>
  <si>
    <t>090911</t>
  </si>
  <si>
    <t>Lojpur Branka</t>
  </si>
  <si>
    <t>090941</t>
  </si>
  <si>
    <t>090943</t>
  </si>
  <si>
    <t>Stojanovic Nikola</t>
  </si>
  <si>
    <t>090946</t>
  </si>
  <si>
    <t>Bojanic Branka</t>
  </si>
  <si>
    <t>090949</t>
  </si>
  <si>
    <t>Mitrašinovic Ana</t>
  </si>
  <si>
    <t>091002</t>
  </si>
  <si>
    <t>Mihajlovic Vladimir</t>
  </si>
  <si>
    <t>091033</t>
  </si>
  <si>
    <t>Lazarevic Marijana</t>
  </si>
  <si>
    <t>091048</t>
  </si>
  <si>
    <t>Radovanovic Ivana</t>
  </si>
  <si>
    <t>091053</t>
  </si>
  <si>
    <t>Petrovic Sanja</t>
  </si>
  <si>
    <t>091083</t>
  </si>
  <si>
    <t>Nikolic Bojana</t>
  </si>
  <si>
    <t>091102</t>
  </si>
  <si>
    <t>Milisavljevic Marijana</t>
  </si>
  <si>
    <t>091149</t>
  </si>
  <si>
    <t>Milanovic Jelena</t>
  </si>
  <si>
    <t>091169</t>
  </si>
  <si>
    <t>Vidojevic Jelena</t>
  </si>
  <si>
    <t>091173</t>
  </si>
  <si>
    <t>Damljanovic Tijana</t>
  </si>
  <si>
    <t>091176</t>
  </si>
  <si>
    <t>Barnak Jarmila</t>
  </si>
  <si>
    <t>091236</t>
  </si>
  <si>
    <t>Savic Nataša</t>
  </si>
  <si>
    <t>091257</t>
  </si>
  <si>
    <t>Ðurovic Sofija</t>
  </si>
  <si>
    <t>091285</t>
  </si>
  <si>
    <t>Cvetkovic Nikola</t>
  </si>
  <si>
    <t>091296</t>
  </si>
  <si>
    <t>Mijalkovic Ivana</t>
  </si>
  <si>
    <t>091353</t>
  </si>
  <si>
    <t>Maksimovic Nevena</t>
  </si>
  <si>
    <t>091358</t>
  </si>
  <si>
    <t>Vicentijevic Marijana</t>
  </si>
  <si>
    <t>091382</t>
  </si>
  <si>
    <t>Stolic Jelena</t>
  </si>
  <si>
    <t>091434</t>
  </si>
  <si>
    <t>Maglovski Marina</t>
  </si>
  <si>
    <t>091438</t>
  </si>
  <si>
    <t>Savatic Radmila</t>
  </si>
  <si>
    <t>091473</t>
  </si>
  <si>
    <t>Ljubicic Marina</t>
  </si>
  <si>
    <t>071002</t>
  </si>
  <si>
    <t>Bošnjakovic Ivana</t>
  </si>
  <si>
    <t>010971</t>
  </si>
  <si>
    <t>Andric Ratomir</t>
  </si>
  <si>
    <t>040230</t>
  </si>
  <si>
    <t>041219</t>
  </si>
  <si>
    <t>Kalanj Vanja</t>
  </si>
  <si>
    <t>050118</t>
  </si>
  <si>
    <t>Bajagic Jovana</t>
  </si>
  <si>
    <t>050407</t>
  </si>
  <si>
    <t>Ban Saša</t>
  </si>
  <si>
    <t>050515</t>
  </si>
  <si>
    <t>Petrovic Vladimir</t>
  </si>
  <si>
    <t>050657</t>
  </si>
  <si>
    <t>Narancic Maja</t>
  </si>
  <si>
    <t>050990</t>
  </si>
  <si>
    <t>Milovanovic Veljko</t>
  </si>
  <si>
    <t>060013</t>
  </si>
  <si>
    <t>Torbica Mirjana</t>
  </si>
  <si>
    <t>060062</t>
  </si>
  <si>
    <t>Trifunovic Marina</t>
  </si>
  <si>
    <t>060197</t>
  </si>
  <si>
    <t>Minic Slobodan</t>
  </si>
  <si>
    <t>060562</t>
  </si>
  <si>
    <t>Ignjatovic Mirko</t>
  </si>
  <si>
    <t>060607</t>
  </si>
  <si>
    <t>Radivojevic Marija</t>
  </si>
  <si>
    <t>060611</t>
  </si>
  <si>
    <t>Simijonovic Jelena</t>
  </si>
  <si>
    <t>060637</t>
  </si>
  <si>
    <t>Tiosavljevic Nikola</t>
  </si>
  <si>
    <t>060815</t>
  </si>
  <si>
    <t>Palija Ivan</t>
  </si>
  <si>
    <t>061084</t>
  </si>
  <si>
    <t>Novakovic Marina</t>
  </si>
  <si>
    <t>061103</t>
  </si>
  <si>
    <t>Aksic Dijana</t>
  </si>
  <si>
    <t>061507</t>
  </si>
  <si>
    <t>Košanin Sanja</t>
  </si>
  <si>
    <t>061530</t>
  </si>
  <si>
    <t>Vukajlovic Bosko</t>
  </si>
  <si>
    <t>061755</t>
  </si>
  <si>
    <t>Jankovic Jelena</t>
  </si>
  <si>
    <t>070070</t>
  </si>
  <si>
    <t>Milojevic Ivana</t>
  </si>
  <si>
    <t>070104</t>
  </si>
  <si>
    <t>Boškovic Nina</t>
  </si>
  <si>
    <t>070161</t>
  </si>
  <si>
    <t>Milašinovic Dragana</t>
  </si>
  <si>
    <t>070278</t>
  </si>
  <si>
    <t>Miodragovic Sladana</t>
  </si>
  <si>
    <t>070411</t>
  </si>
  <si>
    <t>Markovic Marija</t>
  </si>
  <si>
    <t>070470</t>
  </si>
  <si>
    <t>Tanasic Sladana</t>
  </si>
  <si>
    <t>070493</t>
  </si>
  <si>
    <t>Guzijan Marina</t>
  </si>
  <si>
    <t>070530</t>
  </si>
  <si>
    <t>Cekanovic Aleksandra</t>
  </si>
  <si>
    <t>070540</t>
  </si>
  <si>
    <t>Curdic Miloš</t>
  </si>
  <si>
    <t>070679</t>
  </si>
  <si>
    <t>070754</t>
  </si>
  <si>
    <t>Ostojic Jelena</t>
  </si>
  <si>
    <t>070795</t>
  </si>
  <si>
    <t>Krstic Daria</t>
  </si>
  <si>
    <t>071071</t>
  </si>
  <si>
    <t>Novkovic Ivana</t>
  </si>
  <si>
    <t>071087</t>
  </si>
  <si>
    <t>Božovic Nina</t>
  </si>
  <si>
    <t>071191</t>
  </si>
  <si>
    <t>Milenkovic Aleksandra</t>
  </si>
  <si>
    <t>071249</t>
  </si>
  <si>
    <t>Pavlica Sandra</t>
  </si>
  <si>
    <t>071308</t>
  </si>
  <si>
    <t>Živanovic Ivana</t>
  </si>
  <si>
    <t>071313</t>
  </si>
  <si>
    <t>Mitic Ana</t>
  </si>
  <si>
    <t>071362</t>
  </si>
  <si>
    <t>Gomilanovic Tijana</t>
  </si>
  <si>
    <t>071401</t>
  </si>
  <si>
    <t>Lukic Marina</t>
  </si>
  <si>
    <t>071445</t>
  </si>
  <si>
    <t>Mitrovic Vladimir</t>
  </si>
  <si>
    <t>071450</t>
  </si>
  <si>
    <t>Pavlovic Tamara</t>
  </si>
  <si>
    <t>080003</t>
  </si>
  <si>
    <t>Mihajlovic Jovana</t>
  </si>
  <si>
    <t>080293</t>
  </si>
  <si>
    <t>Vidali Ana Maria</t>
  </si>
  <si>
    <t>080298</t>
  </si>
  <si>
    <t>Radosavljevic Ivana</t>
  </si>
  <si>
    <t>080374</t>
  </si>
  <si>
    <t>Curkovic Marija</t>
  </si>
  <si>
    <t>080398</t>
  </si>
  <si>
    <t>Mijatovic Marija</t>
  </si>
  <si>
    <t>Resetar Ivana</t>
  </si>
  <si>
    <t>080521</t>
  </si>
  <si>
    <t>Cavorovic Dragana</t>
  </si>
  <si>
    <t>080553</t>
  </si>
  <si>
    <t>Prorok Nevena</t>
  </si>
  <si>
    <t>080649</t>
  </si>
  <si>
    <t>Stojanovic Bojana</t>
  </si>
  <si>
    <t>080652</t>
  </si>
  <si>
    <t>Galavic Tanja</t>
  </si>
  <si>
    <t>080687</t>
  </si>
  <si>
    <t>Randelovic Miloš</t>
  </si>
  <si>
    <t>080756</t>
  </si>
  <si>
    <t>Despotovic Mirjana</t>
  </si>
  <si>
    <t>080759</t>
  </si>
  <si>
    <t>Latas Milan</t>
  </si>
  <si>
    <t>080802</t>
  </si>
  <si>
    <t>Dokmanovic Bojana</t>
  </si>
  <si>
    <t>080823</t>
  </si>
  <si>
    <t>Stanojevic Bojan</t>
  </si>
  <si>
    <t>080842</t>
  </si>
  <si>
    <t>Covic Suzana</t>
  </si>
  <si>
    <t>080866</t>
  </si>
  <si>
    <t>Tomovic Dunja</t>
  </si>
  <si>
    <t>081074</t>
  </si>
  <si>
    <t>Radulovic Mirjana</t>
  </si>
  <si>
    <t>081111</t>
  </si>
  <si>
    <t>Moracanin Violeta</t>
  </si>
  <si>
    <t>081139</t>
  </si>
  <si>
    <t>Živaljevic Nenad</t>
  </si>
  <si>
    <t>081146</t>
  </si>
  <si>
    <t>081210</t>
  </si>
  <si>
    <t>Radic Snježana</t>
  </si>
  <si>
    <t>081222</t>
  </si>
  <si>
    <t>Ivanovski Jovan</t>
  </si>
  <si>
    <t>081235</t>
  </si>
  <si>
    <t>Živanovic Marija</t>
  </si>
  <si>
    <t>081262</t>
  </si>
  <si>
    <t>Dimic Danijela</t>
  </si>
  <si>
    <t>081268</t>
  </si>
  <si>
    <t>Polic Dragana</t>
  </si>
  <si>
    <t>081301</t>
  </si>
  <si>
    <t>Draškovic Nevena</t>
  </si>
  <si>
    <t>081318</t>
  </si>
  <si>
    <t>Stokic Jovo</t>
  </si>
  <si>
    <t>081321</t>
  </si>
  <si>
    <t>Pavlovic Marija</t>
  </si>
  <si>
    <t>081374</t>
  </si>
  <si>
    <t>Mitrovic Miroslav</t>
  </si>
  <si>
    <t>081386</t>
  </si>
  <si>
    <t>Milutinovic Katarina</t>
  </si>
  <si>
    <t>081402</t>
  </si>
  <si>
    <t>Kricak Danijela</t>
  </si>
  <si>
    <t>081486</t>
  </si>
  <si>
    <t>Gutovic Marija</t>
  </si>
  <si>
    <t>081533</t>
  </si>
  <si>
    <t>Lazic Nevena</t>
  </si>
  <si>
    <t>090075</t>
  </si>
  <si>
    <t>Ukšanovic Katarina</t>
  </si>
  <si>
    <t>090218</t>
  </si>
  <si>
    <t>Simic Ana</t>
  </si>
  <si>
    <t>090655</t>
  </si>
  <si>
    <t>Belopavlovic Igor</t>
  </si>
  <si>
    <t>091137</t>
  </si>
  <si>
    <t>Mitrovic Marko</t>
  </si>
  <si>
    <t>091312</t>
  </si>
  <si>
    <t>Nikac Nikola</t>
  </si>
  <si>
    <t>Vasilic Ana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</si>
</sst>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MS Sans Serif"/>
      <family val="0"/>
    </font>
    <font>
      <sz val="11"/>
      <color indexed="8"/>
      <name val="Calibri"/>
      <family val="2"/>
    </font>
    <font>
      <sz val="8"/>
      <name val="MS Sans Serif"/>
      <family val="2"/>
    </font>
    <font>
      <b/>
      <sz val="10"/>
      <name val="Times New Roman"/>
      <family val="1"/>
    </font>
    <font>
      <sz val="10"/>
      <name val="Times New Roman"/>
      <family val="1"/>
    </font>
    <font>
      <b/>
      <sz val="10"/>
      <color indexed="43"/>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val="single"/>
      <sz val="8"/>
      <name val="Times New Roman"/>
      <family val="1"/>
    </font>
    <font>
      <b/>
      <u val="single"/>
      <sz val="8"/>
      <name val="Times New Roman"/>
      <family val="1"/>
    </font>
    <font>
      <b/>
      <sz val="7"/>
      <name val="Times New Roman"/>
      <family val="1"/>
    </font>
    <font>
      <b/>
      <sz val="10"/>
      <name val="MS Sans Serif"/>
      <family val="2"/>
    </font>
    <font>
      <b/>
      <sz val="8"/>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double">
        <color indexed="62"/>
      </right>
      <top/>
      <bottom style="thin"/>
    </border>
    <border>
      <left style="thin"/>
      <right/>
      <top/>
      <bottom style="thin"/>
    </border>
    <border>
      <left style="thin"/>
      <right style="thin"/>
      <top style="thin"/>
      <bottom style="thin"/>
    </border>
    <border>
      <left/>
      <right style="thin"/>
      <top/>
      <bottom style="thin"/>
    </border>
    <border>
      <left/>
      <right style="thin"/>
      <top style="thin"/>
      <bottom style="thin"/>
    </border>
    <border>
      <left/>
      <right style="thin"/>
      <top style="thin"/>
      <bottom/>
    </border>
    <border>
      <left style="double">
        <color indexed="62"/>
      </left>
      <right/>
      <top style="double">
        <color indexed="62"/>
      </top>
      <bottom/>
    </border>
    <border>
      <left style="medium">
        <color indexed="62"/>
      </left>
      <right style="medium">
        <color indexed="62"/>
      </right>
      <top style="double">
        <color indexed="62"/>
      </top>
      <bottom/>
    </border>
    <border>
      <left style="medium">
        <color indexed="62"/>
      </left>
      <right style="double">
        <color indexed="62"/>
      </right>
      <top style="double">
        <color indexed="62"/>
      </top>
      <bottom style="double">
        <color indexed="62"/>
      </bottom>
    </border>
    <border>
      <left/>
      <right style="thin"/>
      <top style="double">
        <color indexed="62"/>
      </top>
      <bottom style="double">
        <color indexed="62"/>
      </bottom>
    </border>
    <border>
      <left style="thin"/>
      <right/>
      <top style="double">
        <color indexed="62"/>
      </top>
      <bottom style="double">
        <color indexed="62"/>
      </bottom>
    </border>
    <border>
      <left style="medium">
        <color indexed="62"/>
      </left>
      <right style="medium">
        <color indexed="62"/>
      </right>
      <top style="double">
        <color indexed="62"/>
      </top>
      <bottom style="double">
        <color indexed="62"/>
      </bottom>
    </border>
    <border>
      <left/>
      <right/>
      <top/>
      <bottom style="thin"/>
    </border>
    <border>
      <left style="thin"/>
      <right style="thin"/>
      <top style="thin"/>
      <bottom/>
    </border>
    <border>
      <left style="thin"/>
      <right style="thin"/>
      <top/>
      <bottom style="thin"/>
    </border>
    <border>
      <left style="medium">
        <color indexed="62"/>
      </left>
      <right style="medium">
        <color indexed="62"/>
      </right>
      <top/>
      <bottom style="thin"/>
    </border>
    <border>
      <left/>
      <right style="double">
        <color indexed="62"/>
      </right>
      <top style="double">
        <color indexed="62"/>
      </top>
      <bottom style="double">
        <color indexed="62"/>
      </bottom>
    </border>
    <border>
      <left style="double">
        <color indexed="62"/>
      </left>
      <right style="dashed">
        <color indexed="62"/>
      </right>
      <top style="double">
        <color indexed="62"/>
      </top>
      <bottom style="double">
        <color indexed="62"/>
      </bottom>
    </border>
    <border>
      <left style="dashed">
        <color indexed="62"/>
      </left>
      <right style="dashed">
        <color indexed="62"/>
      </right>
      <top style="double">
        <color indexed="62"/>
      </top>
      <bottom style="double">
        <color indexed="62"/>
      </bottom>
    </border>
    <border>
      <left/>
      <right/>
      <top style="double">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double">
        <color indexed="62"/>
      </left>
      <right style="thin">
        <color indexed="62"/>
      </right>
      <top style="thin"/>
      <bottom style="thin">
        <color indexed="62"/>
      </bottom>
    </border>
    <border>
      <left style="double">
        <color indexed="62"/>
      </left>
      <right style="thin">
        <color indexed="62"/>
      </right>
      <top style="thin">
        <color indexed="62"/>
      </top>
      <bottom style="thin">
        <color indexed="62"/>
      </bottom>
    </border>
    <border>
      <left style="thin">
        <color indexed="62"/>
      </left>
      <right style="medium">
        <color indexed="62"/>
      </right>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4" fillId="0" borderId="10" xfId="0" applyFont="1" applyBorder="1" applyAlignment="1">
      <alignment/>
    </xf>
    <xf numFmtId="0" fontId="3" fillId="33" borderId="11" xfId="0" applyFont="1" applyFill="1" applyBorder="1" applyAlignment="1">
      <alignment horizontal="center"/>
    </xf>
    <xf numFmtId="0" fontId="4" fillId="0" borderId="12" xfId="0" applyNumberFormat="1" applyFont="1" applyBorder="1" applyAlignment="1" quotePrefix="1">
      <alignment/>
    </xf>
    <xf numFmtId="0" fontId="4" fillId="0" borderId="10" xfId="0" applyNumberFormat="1" applyFont="1" applyBorder="1" applyAlignment="1" quotePrefix="1">
      <alignment/>
    </xf>
    <xf numFmtId="0" fontId="4" fillId="0" borderId="10" xfId="0" applyNumberFormat="1" applyFont="1" applyFill="1" applyBorder="1" applyAlignment="1" quotePrefix="1">
      <alignment/>
    </xf>
    <xf numFmtId="0" fontId="4" fillId="34" borderId="0" xfId="0" applyFont="1" applyFill="1" applyAlignment="1">
      <alignment/>
    </xf>
    <xf numFmtId="0" fontId="5" fillId="34" borderId="0" xfId="0" applyFont="1" applyFill="1" applyAlignment="1">
      <alignment/>
    </xf>
    <xf numFmtId="0" fontId="6" fillId="34" borderId="0" xfId="0" applyFont="1" applyFill="1" applyAlignment="1">
      <alignment/>
    </xf>
    <xf numFmtId="1" fontId="4" fillId="0" borderId="10" xfId="0" applyNumberFormat="1" applyFont="1" applyBorder="1" applyAlignment="1">
      <alignment/>
    </xf>
    <xf numFmtId="0" fontId="0" fillId="0" borderId="0" xfId="0" applyFill="1" applyAlignment="1">
      <alignment/>
    </xf>
    <xf numFmtId="164" fontId="0" fillId="0" borderId="0" xfId="0" applyNumberFormat="1" applyFill="1" applyAlignment="1">
      <alignment/>
    </xf>
    <xf numFmtId="0" fontId="4" fillId="0" borderId="13" xfId="0" applyFont="1" applyBorder="1" applyAlignment="1">
      <alignment/>
    </xf>
    <xf numFmtId="164" fontId="4" fillId="0" borderId="13" xfId="0" applyNumberFormat="1" applyFont="1" applyBorder="1" applyAlignment="1">
      <alignment horizontal="center"/>
    </xf>
    <xf numFmtId="164" fontId="4" fillId="0" borderId="14" xfId="0" applyNumberFormat="1" applyFont="1" applyBorder="1" applyAlignment="1" quotePrefix="1">
      <alignment horizontal="center"/>
    </xf>
    <xf numFmtId="164" fontId="4" fillId="0" borderId="15" xfId="0" applyNumberFormat="1" applyFont="1" applyBorder="1" applyAlignment="1" quotePrefix="1">
      <alignment horizontal="center"/>
    </xf>
    <xf numFmtId="164" fontId="4" fillId="0" borderId="15" xfId="0" applyNumberFormat="1" applyFont="1" applyFill="1" applyBorder="1" applyAlignment="1" quotePrefix="1">
      <alignment horizontal="center"/>
    </xf>
    <xf numFmtId="164" fontId="4" fillId="0" borderId="16" xfId="0" applyNumberFormat="1" applyFont="1" applyFill="1" applyBorder="1" applyAlignment="1" quotePrefix="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13" xfId="0" applyFont="1" applyFill="1" applyBorder="1" applyAlignment="1">
      <alignment/>
    </xf>
    <xf numFmtId="0" fontId="10" fillId="0" borderId="0" xfId="0" applyFont="1" applyAlignment="1">
      <alignment/>
    </xf>
    <xf numFmtId="0" fontId="2" fillId="0" borderId="0" xfId="0" applyFont="1" applyAlignment="1">
      <alignment/>
    </xf>
    <xf numFmtId="0" fontId="11" fillId="0" borderId="0" xfId="0" applyFont="1" applyAlignment="1">
      <alignment/>
    </xf>
    <xf numFmtId="164" fontId="10" fillId="0" borderId="0" xfId="0" applyNumberFormat="1" applyFont="1" applyAlignment="1">
      <alignment/>
    </xf>
    <xf numFmtId="0" fontId="9" fillId="35" borderId="17" xfId="0" applyNumberFormat="1" applyFont="1" applyFill="1" applyBorder="1" applyAlignment="1">
      <alignment/>
    </xf>
    <xf numFmtId="0" fontId="9" fillId="36" borderId="18" xfId="0" applyNumberFormat="1" applyFont="1" applyFill="1" applyBorder="1" applyAlignment="1">
      <alignment/>
    </xf>
    <xf numFmtId="0" fontId="12" fillId="36" borderId="18" xfId="0" applyNumberFormat="1" applyFont="1" applyFill="1" applyBorder="1" applyAlignment="1">
      <alignment/>
    </xf>
    <xf numFmtId="0" fontId="9" fillId="33" borderId="19" xfId="0" applyNumberFormat="1" applyFont="1" applyFill="1" applyBorder="1" applyAlignment="1">
      <alignment horizontal="center"/>
    </xf>
    <xf numFmtId="0" fontId="9" fillId="37" borderId="20" xfId="0" applyNumberFormat="1" applyFont="1" applyFill="1" applyBorder="1" applyAlignment="1">
      <alignment horizontal="center"/>
    </xf>
    <xf numFmtId="0" fontId="9" fillId="37" borderId="21" xfId="0" applyNumberFormat="1" applyFont="1" applyFill="1" applyBorder="1" applyAlignment="1">
      <alignment horizontal="center"/>
    </xf>
    <xf numFmtId="0" fontId="9" fillId="37" borderId="22" xfId="0" applyNumberFormat="1" applyFont="1" applyFill="1" applyBorder="1" applyAlignment="1">
      <alignment horizontal="center"/>
    </xf>
    <xf numFmtId="0" fontId="3" fillId="33" borderId="23" xfId="0" applyFont="1" applyFill="1" applyBorder="1" applyAlignment="1">
      <alignment horizontal="center"/>
    </xf>
    <xf numFmtId="164" fontId="4" fillId="0" borderId="24" xfId="0" applyNumberFormat="1" applyFont="1" applyBorder="1" applyAlignment="1">
      <alignment horizontal="center"/>
    </xf>
    <xf numFmtId="0" fontId="4" fillId="0" borderId="24" xfId="0" applyFont="1" applyFill="1" applyBorder="1" applyAlignment="1">
      <alignment/>
    </xf>
    <xf numFmtId="0" fontId="4" fillId="0" borderId="24" xfId="0" applyFont="1" applyBorder="1" applyAlignment="1">
      <alignment/>
    </xf>
    <xf numFmtId="0" fontId="4" fillId="0" borderId="13" xfId="55" applyFont="1" applyFill="1" applyBorder="1">
      <alignment/>
      <protection/>
    </xf>
    <xf numFmtId="49" fontId="4" fillId="0" borderId="13" xfId="55" applyNumberFormat="1" applyFont="1" applyFill="1" applyBorder="1">
      <alignment/>
      <protection/>
    </xf>
    <xf numFmtId="164" fontId="4" fillId="0" borderId="13" xfId="55" applyNumberFormat="1" applyFont="1" applyFill="1" applyBorder="1" applyAlignment="1">
      <alignment horizontal="center"/>
      <protection/>
    </xf>
    <xf numFmtId="0" fontId="4" fillId="0" borderId="13" xfId="55" applyFont="1" applyFill="1" applyBorder="1" applyAlignment="1">
      <alignment horizontal="center"/>
      <protection/>
    </xf>
    <xf numFmtId="164" fontId="4" fillId="0" borderId="25" xfId="55" applyNumberFormat="1" applyFont="1" applyFill="1" applyBorder="1" applyAlignment="1">
      <alignment horizontal="center"/>
      <protection/>
    </xf>
    <xf numFmtId="1" fontId="3" fillId="37" borderId="26" xfId="0" applyNumberFormat="1" applyFont="1" applyFill="1" applyBorder="1" applyAlignment="1">
      <alignment horizontal="center"/>
    </xf>
    <xf numFmtId="1" fontId="2" fillId="0" borderId="0" xfId="0" applyNumberFormat="1" applyFont="1" applyAlignment="1">
      <alignment/>
    </xf>
    <xf numFmtId="1" fontId="0" fillId="0" borderId="0" xfId="0" applyNumberFormat="1" applyAlignment="1">
      <alignment/>
    </xf>
    <xf numFmtId="0" fontId="13" fillId="33" borderId="27" xfId="0" applyNumberFormat="1" applyFont="1" applyFill="1" applyBorder="1" applyAlignment="1">
      <alignment horizontal="center"/>
    </xf>
    <xf numFmtId="0" fontId="13" fillId="37" borderId="28" xfId="0" applyNumberFormat="1" applyFont="1" applyFill="1" applyBorder="1" applyAlignment="1">
      <alignment horizontal="center"/>
    </xf>
    <xf numFmtId="0" fontId="13" fillId="37" borderId="29" xfId="0" applyNumberFormat="1" applyFont="1" applyFill="1" applyBorder="1" applyAlignment="1">
      <alignment horizontal="center"/>
    </xf>
    <xf numFmtId="0" fontId="13" fillId="37" borderId="30" xfId="0" applyNumberFormat="1" applyFont="1" applyFill="1" applyBorder="1" applyAlignment="1">
      <alignment horizontal="center"/>
    </xf>
    <xf numFmtId="1" fontId="13" fillId="37" borderId="22" xfId="0" applyNumberFormat="1" applyFont="1" applyFill="1" applyBorder="1" applyAlignment="1">
      <alignment horizontal="center"/>
    </xf>
    <xf numFmtId="1" fontId="3" fillId="37" borderId="26" xfId="0" applyNumberFormat="1" applyFont="1" applyFill="1" applyBorder="1" applyAlignment="1" quotePrefix="1">
      <alignment horizontal="center"/>
    </xf>
    <xf numFmtId="0" fontId="10" fillId="38" borderId="0" xfId="0" applyFont="1" applyFill="1" applyAlignment="1">
      <alignment/>
    </xf>
    <xf numFmtId="0" fontId="15" fillId="38" borderId="0" xfId="0" applyFont="1" applyFill="1" applyAlignment="1">
      <alignment/>
    </xf>
    <xf numFmtId="1" fontId="4" fillId="0" borderId="13" xfId="0" applyNumberFormat="1" applyFont="1" applyBorder="1" applyAlignment="1">
      <alignment horizontal="center"/>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1" xfId="0" applyNumberFormat="1" applyBorder="1" applyAlignment="1">
      <alignment vertical="top" wrapText="1"/>
    </xf>
    <xf numFmtId="0" fontId="0" fillId="0" borderId="32"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164" fontId="4" fillId="0" borderId="34" xfId="0" applyNumberFormat="1" applyFont="1" applyFill="1" applyBorder="1" applyAlignment="1">
      <alignment horizontal="center"/>
    </xf>
    <xf numFmtId="164" fontId="4" fillId="0" borderId="35" xfId="0" applyNumberFormat="1" applyFont="1" applyFill="1" applyBorder="1" applyAlignment="1">
      <alignment horizontal="center"/>
    </xf>
    <xf numFmtId="164" fontId="4" fillId="0" borderId="35" xfId="0" applyNumberFormat="1" applyFont="1" applyBorder="1" applyAlignment="1">
      <alignment horizontal="center"/>
    </xf>
    <xf numFmtId="0" fontId="8" fillId="36" borderId="0" xfId="0" applyFont="1" applyFill="1" applyAlignment="1">
      <alignment horizontal="center"/>
    </xf>
    <xf numFmtId="0" fontId="7" fillId="36" borderId="0" xfId="0" applyFont="1" applyFill="1" applyAlignment="1">
      <alignment horizontal="center"/>
    </xf>
    <xf numFmtId="0" fontId="4" fillId="0" borderId="36" xfId="0" applyFont="1" applyFill="1" applyBorder="1" applyAlignment="1">
      <alignment/>
    </xf>
    <xf numFmtId="0" fontId="4" fillId="0" borderId="36" xfId="0" applyFont="1" applyBorder="1" applyAlignment="1">
      <alignment/>
    </xf>
    <xf numFmtId="1" fontId="4" fillId="0" borderId="10" xfId="0" applyNumberFormat="1" applyFont="1" applyBorder="1" applyAlignment="1" quotePrefix="1">
      <alignment/>
    </xf>
    <xf numFmtId="1" fontId="4" fillId="0" borderId="10" xfId="0" applyNumberFormat="1" applyFont="1" applyFill="1" applyBorder="1" applyAlignment="1" quotePrefix="1">
      <alignment/>
    </xf>
    <xf numFmtId="1" fontId="4" fillId="0" borderId="37" xfId="0" applyNumberFormat="1" applyFont="1" applyFill="1" applyBorder="1" applyAlignment="1" quotePrefix="1">
      <alignment/>
    </xf>
    <xf numFmtId="1" fontId="4" fillId="0" borderId="13" xfId="0" applyNumberFormat="1" applyFont="1" applyBorder="1" applyAlignment="1">
      <alignment/>
    </xf>
    <xf numFmtId="1" fontId="4" fillId="0" borderId="24" xfId="0" applyNumberFormat="1" applyFont="1" applyBorder="1" applyAlignment="1">
      <alignment/>
    </xf>
    <xf numFmtId="1" fontId="4" fillId="0" borderId="36" xfId="0" applyNumberFormat="1" applyFont="1" applyFill="1" applyBorder="1" applyAlignment="1">
      <alignment/>
    </xf>
    <xf numFmtId="49" fontId="4" fillId="0" borderId="13" xfId="0" applyNumberFormat="1" applyFont="1" applyFill="1" applyBorder="1" applyAlignment="1">
      <alignment/>
    </xf>
    <xf numFmtId="0" fontId="4" fillId="39" borderId="10" xfId="0" applyFont="1" applyFill="1" applyBorder="1" applyAlignment="1">
      <alignment/>
    </xf>
    <xf numFmtId="0" fontId="4" fillId="39" borderId="10" xfId="0" applyFont="1" applyFill="1" applyBorder="1" applyAlignment="1">
      <alignment horizontal="center"/>
    </xf>
    <xf numFmtId="1" fontId="4" fillId="39" borderId="13" xfId="0" applyNumberFormat="1" applyFont="1" applyFill="1" applyBorder="1" applyAlignment="1">
      <alignment horizontal="center"/>
    </xf>
    <xf numFmtId="0" fontId="4" fillId="39" borderId="36" xfId="0" applyFont="1" applyFill="1" applyBorder="1" applyAlignment="1">
      <alignment/>
    </xf>
    <xf numFmtId="0" fontId="4" fillId="40" borderId="36" xfId="0" applyFont="1" applyFill="1" applyBorder="1" applyAlignment="1">
      <alignment/>
    </xf>
    <xf numFmtId="0" fontId="4" fillId="40" borderId="10" xfId="0" applyFont="1" applyFill="1" applyBorder="1" applyAlignment="1">
      <alignment horizontal="center"/>
    </xf>
    <xf numFmtId="1" fontId="4" fillId="40" borderId="10" xfId="0" applyNumberFormat="1" applyFont="1" applyFill="1" applyBorder="1" applyAlignment="1">
      <alignment/>
    </xf>
    <xf numFmtId="0" fontId="4" fillId="40"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3" xfId="55"/>
    <cellStyle name="Note" xfId="56"/>
    <cellStyle name="Output" xfId="57"/>
    <cellStyle name="Percent" xfId="58"/>
    <cellStyle name="Title" xfId="59"/>
    <cellStyle name="Total" xfId="60"/>
    <cellStyle name="Warning Text" xfId="61"/>
  </cellStyles>
  <dxfs count="5">
    <dxf>
      <font>
        <b/>
        <i val="0"/>
        <color theme="0"/>
      </font>
      <fill>
        <patternFill>
          <bgColor rgb="FFC00000"/>
        </patternFill>
      </fill>
    </dxf>
    <dxf/>
    <dxf>
      <font>
        <color theme="0"/>
      </font>
      <fill>
        <patternFill>
          <bgColor rgb="FFFF0000"/>
        </patternFill>
      </fill>
    </dxf>
    <dxf>
      <font>
        <color theme="0"/>
      </font>
      <fill>
        <patternFill>
          <bgColor rgb="FFFF0000"/>
        </patternFill>
      </fill>
      <border/>
    </dxf>
    <dxf>
      <font>
        <b/>
        <i val="0"/>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6"/>
  <sheetViews>
    <sheetView tabSelected="1" zoomScalePageLayoutView="0" workbookViewId="0" topLeftCell="A1">
      <selection activeCell="A1" sqref="A1:O1"/>
    </sheetView>
  </sheetViews>
  <sheetFormatPr defaultColWidth="9.140625" defaultRowHeight="12.75"/>
  <cols>
    <col min="1" max="1" width="9.140625" style="11" customWidth="1"/>
    <col min="2" max="2" width="19.140625" style="0" customWidth="1"/>
    <col min="3" max="4" width="6.421875" style="0" customWidth="1"/>
    <col min="5" max="5" width="4.57421875" style="0" customWidth="1"/>
    <col min="6" max="6" width="6.00390625" style="0" customWidth="1"/>
    <col min="7" max="7" width="5.28125" style="0" customWidth="1"/>
    <col min="8" max="8" width="7.421875" style="44" customWidth="1"/>
    <col min="9" max="9" width="2.140625" style="0" customWidth="1"/>
    <col min="10" max="10" width="0.13671875" style="0" customWidth="1"/>
    <col min="11" max="11" width="7.8515625" style="11" customWidth="1"/>
    <col min="12" max="12" width="18.00390625" style="0" bestFit="1" customWidth="1"/>
    <col min="13" max="13" width="5.421875" style="0" customWidth="1"/>
    <col min="14" max="14" width="5.28125" style="0" customWidth="1"/>
    <col min="15" max="15" width="5.421875" style="0" customWidth="1"/>
    <col min="16" max="16" width="8.421875" style="0" bestFit="1" customWidth="1"/>
    <col min="17" max="17" width="4.140625" style="0" customWidth="1"/>
  </cols>
  <sheetData>
    <row r="1" spans="1:15" ht="22.5">
      <c r="A1" s="68" t="s">
        <v>180</v>
      </c>
      <c r="B1" s="69"/>
      <c r="C1" s="69"/>
      <c r="D1" s="69"/>
      <c r="E1" s="69"/>
      <c r="F1" s="69"/>
      <c r="G1" s="69"/>
      <c r="H1" s="69"/>
      <c r="I1" s="69"/>
      <c r="J1" s="69"/>
      <c r="K1" s="69"/>
      <c r="L1" s="69"/>
      <c r="M1" s="69"/>
      <c r="N1" s="69"/>
      <c r="O1" s="69"/>
    </row>
    <row r="3" spans="1:10" ht="13.5" thickBot="1">
      <c r="A3" s="52" t="s">
        <v>10</v>
      </c>
      <c r="B3" s="51"/>
      <c r="C3" s="22"/>
      <c r="D3" s="23"/>
      <c r="E3" s="23"/>
      <c r="F3" s="23"/>
      <c r="G3" s="23"/>
      <c r="H3" s="43">
        <f>COUNTBLANK(G5:G155)</f>
        <v>4</v>
      </c>
      <c r="I3" s="43">
        <f>COUNTBLANK(E159:E266)</f>
        <v>2</v>
      </c>
      <c r="J3" s="23"/>
    </row>
    <row r="4" spans="1:10" ht="13.5" thickBot="1" thickTop="1">
      <c r="A4" s="26" t="s">
        <v>1</v>
      </c>
      <c r="B4" s="27" t="s">
        <v>0</v>
      </c>
      <c r="C4" s="45" t="s">
        <v>6</v>
      </c>
      <c r="D4" s="46" t="s">
        <v>4</v>
      </c>
      <c r="E4" s="47" t="s">
        <v>5</v>
      </c>
      <c r="F4" s="47" t="s">
        <v>9</v>
      </c>
      <c r="G4" s="48" t="s">
        <v>3</v>
      </c>
      <c r="H4" s="49" t="s">
        <v>2</v>
      </c>
      <c r="I4" s="22"/>
      <c r="J4" s="23"/>
    </row>
    <row r="5" spans="1:9" ht="13.5" thickTop="1">
      <c r="A5" s="37" t="s">
        <v>106</v>
      </c>
      <c r="B5" s="37" t="s">
        <v>107</v>
      </c>
      <c r="C5" s="33">
        <f>IF(H5&lt;50,5,IF(H5&lt;60,6,IF(H5&lt;70,7,IF(H5&lt;80,8,IF(H5&lt;90,9,10)))))</f>
        <v>5</v>
      </c>
      <c r="D5" s="41">
        <v>13.62608450360612</v>
      </c>
      <c r="E5" s="40">
        <v>0</v>
      </c>
      <c r="F5" s="39">
        <v>11.1925</v>
      </c>
      <c r="G5" s="19">
        <v>10</v>
      </c>
      <c r="H5" s="42">
        <f>+ROUNDUP(SUM(D5:G5),0)</f>
        <v>35</v>
      </c>
      <c r="I5" s="7"/>
    </row>
    <row r="6" spans="1:9" ht="13.5">
      <c r="A6" s="37" t="s">
        <v>369</v>
      </c>
      <c r="B6" s="37" t="s">
        <v>370</v>
      </c>
      <c r="C6" s="33">
        <f>IF(H6&lt;50,5,IF(H6&lt;60,6,IF(H6&lt;70,7,IF(H6&lt;80,8,IF(H6&lt;90,9,10)))))</f>
        <v>7</v>
      </c>
      <c r="D6" s="41">
        <v>19.5</v>
      </c>
      <c r="E6" s="40">
        <v>0</v>
      </c>
      <c r="F6" s="39">
        <v>17.545</v>
      </c>
      <c r="G6" s="19">
        <v>30</v>
      </c>
      <c r="H6" s="42">
        <f aca="true" t="shared" si="0" ref="H6:H69">+ROUNDUP(SUM(D6:G6),0)</f>
        <v>68</v>
      </c>
      <c r="I6" s="7"/>
    </row>
    <row r="7" spans="1:9" ht="13.5">
      <c r="A7" s="37" t="s">
        <v>79</v>
      </c>
      <c r="B7" s="37" t="s">
        <v>80</v>
      </c>
      <c r="C7" s="33">
        <f aca="true" t="shared" si="1" ref="C7:C70">IF(H7&lt;50,5,IF(H7&lt;60,6,IF(H7&lt;70,7,IF(H7&lt;80,8,IF(H7&lt;90,9,10)))))</f>
        <v>5</v>
      </c>
      <c r="D7" s="39">
        <v>16.454797737218488</v>
      </c>
      <c r="E7" s="40">
        <v>0</v>
      </c>
      <c r="F7" s="39">
        <v>10.5875</v>
      </c>
      <c r="G7" s="19">
        <v>9</v>
      </c>
      <c r="H7" s="42">
        <f t="shared" si="0"/>
        <v>37</v>
      </c>
      <c r="I7" s="9"/>
    </row>
    <row r="8" spans="1:9" ht="13.5">
      <c r="A8" s="37" t="s">
        <v>147</v>
      </c>
      <c r="B8" s="37" t="s">
        <v>148</v>
      </c>
      <c r="C8" s="33">
        <f t="shared" si="1"/>
        <v>5</v>
      </c>
      <c r="D8" s="39">
        <v>16.94</v>
      </c>
      <c r="E8" s="40">
        <v>0</v>
      </c>
      <c r="F8" s="39">
        <v>12.4025</v>
      </c>
      <c r="G8" s="20">
        <v>6</v>
      </c>
      <c r="H8" s="42">
        <f t="shared" si="0"/>
        <v>36</v>
      </c>
      <c r="I8" s="8"/>
    </row>
    <row r="9" spans="1:9" ht="13.5">
      <c r="A9" s="37" t="s">
        <v>181</v>
      </c>
      <c r="B9" s="37" t="s">
        <v>182</v>
      </c>
      <c r="C9" s="33">
        <f t="shared" si="1"/>
        <v>5</v>
      </c>
      <c r="D9" s="39">
        <v>19.7749493008859</v>
      </c>
      <c r="E9" s="40">
        <v>0</v>
      </c>
      <c r="F9" s="39">
        <v>10.89</v>
      </c>
      <c r="G9" s="20">
        <v>16</v>
      </c>
      <c r="H9" s="42">
        <f t="shared" si="0"/>
        <v>47</v>
      </c>
      <c r="I9" s="8"/>
    </row>
    <row r="10" spans="1:9" ht="13.5">
      <c r="A10" s="37" t="s">
        <v>155</v>
      </c>
      <c r="B10" s="37" t="s">
        <v>156</v>
      </c>
      <c r="C10" s="33">
        <f t="shared" si="1"/>
        <v>7</v>
      </c>
      <c r="D10" s="39">
        <v>12.705</v>
      </c>
      <c r="E10" s="40">
        <v>7</v>
      </c>
      <c r="F10" s="39">
        <v>14.52</v>
      </c>
      <c r="G10" s="20">
        <v>27</v>
      </c>
      <c r="H10" s="42">
        <f t="shared" si="0"/>
        <v>62</v>
      </c>
      <c r="I10" s="9"/>
    </row>
    <row r="11" spans="1:9" ht="13.5">
      <c r="A11" s="37" t="s">
        <v>183</v>
      </c>
      <c r="B11" s="37" t="s">
        <v>184</v>
      </c>
      <c r="C11" s="33">
        <f t="shared" si="1"/>
        <v>6</v>
      </c>
      <c r="D11" s="39">
        <v>14.68876843084336</v>
      </c>
      <c r="E11" s="40">
        <v>1.5</v>
      </c>
      <c r="F11" s="39">
        <v>11.495</v>
      </c>
      <c r="G11" s="20">
        <v>23</v>
      </c>
      <c r="H11" s="42">
        <f t="shared" si="0"/>
        <v>51</v>
      </c>
      <c r="I11" s="8"/>
    </row>
    <row r="12" spans="1:9" ht="13.5">
      <c r="A12" s="37" t="s">
        <v>185</v>
      </c>
      <c r="B12" s="37" t="s">
        <v>186</v>
      </c>
      <c r="C12" s="33">
        <f t="shared" si="1"/>
        <v>5</v>
      </c>
      <c r="D12" s="39">
        <v>10.841895003278289</v>
      </c>
      <c r="E12" s="40">
        <v>7</v>
      </c>
      <c r="F12" s="39">
        <v>11.495</v>
      </c>
      <c r="G12" s="20">
        <v>8</v>
      </c>
      <c r="H12" s="42">
        <f t="shared" si="0"/>
        <v>38</v>
      </c>
      <c r="I12" s="9"/>
    </row>
    <row r="13" spans="1:9" ht="13.5">
      <c r="A13" s="37" t="s">
        <v>187</v>
      </c>
      <c r="B13" s="37" t="s">
        <v>188</v>
      </c>
      <c r="C13" s="33">
        <f t="shared" si="1"/>
        <v>5</v>
      </c>
      <c r="D13" s="39">
        <v>14.811628013357119</v>
      </c>
      <c r="E13" s="40">
        <v>0</v>
      </c>
      <c r="F13" s="39">
        <v>10.89</v>
      </c>
      <c r="G13" s="20">
        <v>20</v>
      </c>
      <c r="H13" s="42">
        <f t="shared" si="0"/>
        <v>46</v>
      </c>
      <c r="I13" s="8"/>
    </row>
    <row r="14" spans="1:9" ht="13.5">
      <c r="A14" s="37" t="s">
        <v>189</v>
      </c>
      <c r="B14" s="37" t="s">
        <v>190</v>
      </c>
      <c r="C14" s="33">
        <f t="shared" si="1"/>
        <v>6</v>
      </c>
      <c r="D14" s="39">
        <v>13.02102679047924</v>
      </c>
      <c r="E14" s="40">
        <v>4.5</v>
      </c>
      <c r="F14" s="39">
        <v>9.9825</v>
      </c>
      <c r="G14" s="20">
        <v>22</v>
      </c>
      <c r="H14" s="42">
        <f t="shared" si="0"/>
        <v>50</v>
      </c>
      <c r="I14" s="8"/>
    </row>
    <row r="15" spans="1:9" ht="13.5">
      <c r="A15" s="37" t="s">
        <v>191</v>
      </c>
      <c r="B15" s="37" t="s">
        <v>192</v>
      </c>
      <c r="C15" s="33">
        <f t="shared" si="1"/>
        <v>5</v>
      </c>
      <c r="D15" s="39">
        <v>12.1</v>
      </c>
      <c r="E15" s="40">
        <v>0</v>
      </c>
      <c r="F15" s="39">
        <v>10.285</v>
      </c>
      <c r="G15" s="20">
        <v>21</v>
      </c>
      <c r="H15" s="42">
        <f t="shared" si="0"/>
        <v>44</v>
      </c>
      <c r="I15" s="9"/>
    </row>
    <row r="16" spans="1:9" ht="13.5">
      <c r="A16" s="37" t="s">
        <v>81</v>
      </c>
      <c r="B16" s="37" t="s">
        <v>82</v>
      </c>
      <c r="C16" s="33">
        <f t="shared" si="1"/>
        <v>5</v>
      </c>
      <c r="D16" s="39">
        <v>10.064833874632145</v>
      </c>
      <c r="E16" s="40">
        <v>0</v>
      </c>
      <c r="F16" s="39">
        <v>11.7975</v>
      </c>
      <c r="G16" s="20">
        <v>20</v>
      </c>
      <c r="H16" s="42">
        <f t="shared" si="0"/>
        <v>42</v>
      </c>
      <c r="I16" s="8"/>
    </row>
    <row r="17" spans="1:9" ht="13.5">
      <c r="A17" s="37" t="s">
        <v>193</v>
      </c>
      <c r="B17" s="37" t="s">
        <v>194</v>
      </c>
      <c r="C17" s="33">
        <f t="shared" si="1"/>
        <v>6</v>
      </c>
      <c r="D17" s="39">
        <v>16.335</v>
      </c>
      <c r="E17" s="40">
        <v>2</v>
      </c>
      <c r="F17" s="39">
        <v>11.1925</v>
      </c>
      <c r="G17" s="84">
        <v>22</v>
      </c>
      <c r="H17" s="42">
        <f t="shared" si="0"/>
        <v>52</v>
      </c>
      <c r="I17" s="8"/>
    </row>
    <row r="18" spans="1:9" ht="13.5">
      <c r="A18" s="37" t="s">
        <v>195</v>
      </c>
      <c r="B18" s="37" t="s">
        <v>196</v>
      </c>
      <c r="C18" s="33">
        <f t="shared" si="1"/>
        <v>5</v>
      </c>
      <c r="D18" s="39">
        <v>24.709078572190965</v>
      </c>
      <c r="E18" s="40">
        <v>0</v>
      </c>
      <c r="F18" s="39">
        <v>13.915</v>
      </c>
      <c r="G18" s="20">
        <v>10</v>
      </c>
      <c r="H18" s="42">
        <f t="shared" si="0"/>
        <v>49</v>
      </c>
      <c r="I18" s="7"/>
    </row>
    <row r="19" spans="1:9" ht="13.5">
      <c r="A19" s="37" t="s">
        <v>197</v>
      </c>
      <c r="B19" s="37" t="s">
        <v>198</v>
      </c>
      <c r="C19" s="33">
        <f t="shared" si="1"/>
        <v>5</v>
      </c>
      <c r="D19" s="39">
        <v>11.495</v>
      </c>
      <c r="E19" s="40">
        <v>0</v>
      </c>
      <c r="F19" s="39">
        <v>15.4275</v>
      </c>
      <c r="G19" s="20">
        <v>18</v>
      </c>
      <c r="H19" s="42">
        <f t="shared" si="0"/>
        <v>45</v>
      </c>
      <c r="I19" s="8"/>
    </row>
    <row r="20" spans="1:9" ht="13.5">
      <c r="A20" s="37" t="s">
        <v>199</v>
      </c>
      <c r="B20" s="37" t="s">
        <v>200</v>
      </c>
      <c r="C20" s="33">
        <f t="shared" si="1"/>
        <v>6</v>
      </c>
      <c r="D20" s="39">
        <v>17.010711617339858</v>
      </c>
      <c r="E20" s="40">
        <v>0</v>
      </c>
      <c r="F20" s="39">
        <v>12.4025</v>
      </c>
      <c r="G20" s="84">
        <v>21</v>
      </c>
      <c r="H20" s="42">
        <f t="shared" si="0"/>
        <v>51</v>
      </c>
      <c r="I20" s="9"/>
    </row>
    <row r="21" spans="1:9" ht="13.5">
      <c r="A21" s="37" t="s">
        <v>201</v>
      </c>
      <c r="B21" s="37" t="s">
        <v>202</v>
      </c>
      <c r="C21" s="33">
        <f t="shared" si="1"/>
        <v>7</v>
      </c>
      <c r="D21" s="39">
        <v>18.15</v>
      </c>
      <c r="E21" s="40">
        <v>3</v>
      </c>
      <c r="F21" s="39">
        <v>13.6125</v>
      </c>
      <c r="G21" s="20">
        <v>32</v>
      </c>
      <c r="H21" s="42">
        <f t="shared" si="0"/>
        <v>67</v>
      </c>
      <c r="I21" s="9"/>
    </row>
    <row r="22" spans="1:9" ht="13.5">
      <c r="A22" s="37" t="s">
        <v>203</v>
      </c>
      <c r="B22" s="37" t="s">
        <v>204</v>
      </c>
      <c r="C22" s="33">
        <f t="shared" si="1"/>
        <v>6</v>
      </c>
      <c r="D22" s="39">
        <v>11.324093133891404</v>
      </c>
      <c r="E22" s="40">
        <v>10</v>
      </c>
      <c r="F22" s="39">
        <v>15.4275</v>
      </c>
      <c r="G22" s="20">
        <v>22</v>
      </c>
      <c r="H22" s="42">
        <f t="shared" si="0"/>
        <v>59</v>
      </c>
      <c r="I22" s="8"/>
    </row>
    <row r="23" spans="1:9" ht="13.5">
      <c r="A23" s="37" t="s">
        <v>205</v>
      </c>
      <c r="B23" s="37" t="s">
        <v>206</v>
      </c>
      <c r="C23" s="33">
        <f t="shared" si="1"/>
        <v>6</v>
      </c>
      <c r="D23" s="39">
        <v>20.1097159324825</v>
      </c>
      <c r="E23" s="40">
        <v>10</v>
      </c>
      <c r="F23" s="39">
        <v>13.31</v>
      </c>
      <c r="G23" s="20">
        <v>10</v>
      </c>
      <c r="H23" s="42">
        <f t="shared" si="0"/>
        <v>54</v>
      </c>
      <c r="I23" s="9"/>
    </row>
    <row r="24" spans="1:9" ht="13.5">
      <c r="A24" s="37" t="s">
        <v>207</v>
      </c>
      <c r="B24" s="37" t="s">
        <v>208</v>
      </c>
      <c r="C24" s="33">
        <f t="shared" si="1"/>
        <v>6</v>
      </c>
      <c r="D24" s="39">
        <v>17.71867709619871</v>
      </c>
      <c r="E24" s="40">
        <v>0</v>
      </c>
      <c r="F24" s="39">
        <v>10.89</v>
      </c>
      <c r="G24" s="20">
        <v>28</v>
      </c>
      <c r="H24" s="42">
        <f t="shared" si="0"/>
        <v>57</v>
      </c>
      <c r="I24" s="9"/>
    </row>
    <row r="25" spans="1:9" ht="13.5">
      <c r="A25" s="37" t="s">
        <v>162</v>
      </c>
      <c r="B25" s="37" t="s">
        <v>163</v>
      </c>
      <c r="C25" s="33">
        <f t="shared" si="1"/>
        <v>5</v>
      </c>
      <c r="D25" s="39">
        <v>13.31</v>
      </c>
      <c r="E25" s="40">
        <v>5</v>
      </c>
      <c r="F25" s="39">
        <v>10.89</v>
      </c>
      <c r="G25" s="20">
        <v>10</v>
      </c>
      <c r="H25" s="42">
        <f t="shared" si="0"/>
        <v>40</v>
      </c>
      <c r="I25" s="8"/>
    </row>
    <row r="26" spans="1:9" ht="13.5">
      <c r="A26" s="37" t="s">
        <v>209</v>
      </c>
      <c r="B26" s="37" t="s">
        <v>210</v>
      </c>
      <c r="C26" s="33">
        <f t="shared" si="1"/>
        <v>5</v>
      </c>
      <c r="D26" s="39">
        <v>13.119314456490248</v>
      </c>
      <c r="E26" s="40">
        <v>0</v>
      </c>
      <c r="F26" s="39">
        <v>11.1925</v>
      </c>
      <c r="G26" s="20">
        <v>8</v>
      </c>
      <c r="H26" s="42">
        <f t="shared" si="0"/>
        <v>33</v>
      </c>
      <c r="I26" s="9"/>
    </row>
    <row r="27" spans="1:9" ht="13.5">
      <c r="A27" s="37" t="s">
        <v>211</v>
      </c>
      <c r="B27" s="37" t="s">
        <v>212</v>
      </c>
      <c r="C27" s="33">
        <f t="shared" si="1"/>
        <v>5</v>
      </c>
      <c r="D27" s="39">
        <v>11.225805467880397</v>
      </c>
      <c r="E27" s="40">
        <v>0</v>
      </c>
      <c r="F27" s="39">
        <v>19.0575</v>
      </c>
      <c r="G27" s="20">
        <v>8</v>
      </c>
      <c r="H27" s="42">
        <f t="shared" si="0"/>
        <v>39</v>
      </c>
      <c r="I27" s="8"/>
    </row>
    <row r="28" spans="1:9" ht="13.5">
      <c r="A28" s="37" t="s">
        <v>213</v>
      </c>
      <c r="B28" s="37" t="s">
        <v>214</v>
      </c>
      <c r="C28" s="33">
        <f t="shared" si="1"/>
        <v>5</v>
      </c>
      <c r="D28" s="39">
        <v>10.527080188463474</v>
      </c>
      <c r="E28" s="40">
        <v>0</v>
      </c>
      <c r="F28" s="39">
        <v>13.6125</v>
      </c>
      <c r="G28" s="20">
        <v>0</v>
      </c>
      <c r="H28" s="42">
        <f t="shared" si="0"/>
        <v>25</v>
      </c>
      <c r="I28" s="9"/>
    </row>
    <row r="29" spans="1:9" ht="13.5">
      <c r="A29" s="37" t="s">
        <v>215</v>
      </c>
      <c r="B29" s="37" t="s">
        <v>216</v>
      </c>
      <c r="C29" s="33">
        <f t="shared" si="1"/>
        <v>5</v>
      </c>
      <c r="D29" s="39">
        <v>11.609715932482503</v>
      </c>
      <c r="E29" s="40">
        <v>1</v>
      </c>
      <c r="F29" s="39">
        <v>11.1925</v>
      </c>
      <c r="G29" s="20">
        <v>20</v>
      </c>
      <c r="H29" s="42">
        <f t="shared" si="0"/>
        <v>44</v>
      </c>
      <c r="I29" s="9"/>
    </row>
    <row r="30" spans="1:9" ht="13.5">
      <c r="A30" s="37" t="s">
        <v>112</v>
      </c>
      <c r="B30" s="37" t="s">
        <v>113</v>
      </c>
      <c r="C30" s="33">
        <f t="shared" si="1"/>
        <v>6</v>
      </c>
      <c r="D30" s="39">
        <v>14.472241282039553</v>
      </c>
      <c r="E30" s="40">
        <v>0</v>
      </c>
      <c r="F30" s="39">
        <v>20</v>
      </c>
      <c r="G30" s="84">
        <v>22</v>
      </c>
      <c r="H30" s="42">
        <f t="shared" si="0"/>
        <v>57</v>
      </c>
      <c r="I30" s="8"/>
    </row>
    <row r="31" spans="1:9" ht="13.5">
      <c r="A31" s="38" t="s">
        <v>72</v>
      </c>
      <c r="B31" s="37" t="s">
        <v>73</v>
      </c>
      <c r="C31" s="33">
        <f t="shared" si="1"/>
        <v>8</v>
      </c>
      <c r="D31" s="39">
        <v>18.755</v>
      </c>
      <c r="E31" s="40">
        <v>0</v>
      </c>
      <c r="F31" s="39">
        <v>20</v>
      </c>
      <c r="G31" s="20">
        <v>33</v>
      </c>
      <c r="H31" s="42">
        <f t="shared" si="0"/>
        <v>72</v>
      </c>
      <c r="I31" s="8"/>
    </row>
    <row r="32" spans="1:9" ht="13.5">
      <c r="A32" s="37" t="s">
        <v>217</v>
      </c>
      <c r="B32" s="37" t="s">
        <v>218</v>
      </c>
      <c r="C32" s="33">
        <f t="shared" si="1"/>
        <v>9</v>
      </c>
      <c r="D32" s="39">
        <v>26.333333333333336</v>
      </c>
      <c r="E32" s="40">
        <v>0</v>
      </c>
      <c r="F32" s="39">
        <v>20</v>
      </c>
      <c r="G32" s="20">
        <v>40</v>
      </c>
      <c r="H32" s="42">
        <f t="shared" si="0"/>
        <v>87</v>
      </c>
      <c r="I32" s="8"/>
    </row>
    <row r="33" spans="1:9" ht="13.5">
      <c r="A33" s="37" t="s">
        <v>219</v>
      </c>
      <c r="B33" s="37" t="s">
        <v>220</v>
      </c>
      <c r="C33" s="33">
        <f t="shared" si="1"/>
        <v>6</v>
      </c>
      <c r="D33" s="39">
        <v>15.70692862479606</v>
      </c>
      <c r="E33" s="40">
        <v>0</v>
      </c>
      <c r="F33" s="39">
        <v>11.7975</v>
      </c>
      <c r="G33" s="20">
        <v>22</v>
      </c>
      <c r="H33" s="42">
        <f t="shared" si="0"/>
        <v>50</v>
      </c>
      <c r="I33" s="9"/>
    </row>
    <row r="34" spans="1:9" ht="13.5">
      <c r="A34" s="37" t="s">
        <v>116</v>
      </c>
      <c r="B34" s="37" t="s">
        <v>117</v>
      </c>
      <c r="C34" s="33">
        <f t="shared" si="1"/>
        <v>6</v>
      </c>
      <c r="D34" s="39">
        <v>13.675228336611621</v>
      </c>
      <c r="E34" s="40">
        <v>3.5</v>
      </c>
      <c r="F34" s="39">
        <v>20</v>
      </c>
      <c r="G34" s="20">
        <v>12</v>
      </c>
      <c r="H34" s="42">
        <f t="shared" si="0"/>
        <v>50</v>
      </c>
      <c r="I34" s="9"/>
    </row>
    <row r="35" spans="1:9" ht="13.5">
      <c r="A35" s="37" t="s">
        <v>221</v>
      </c>
      <c r="B35" s="37" t="s">
        <v>222</v>
      </c>
      <c r="C35" s="33">
        <f t="shared" si="1"/>
        <v>5</v>
      </c>
      <c r="D35" s="39">
        <v>13.114694356769284</v>
      </c>
      <c r="E35" s="40">
        <v>0</v>
      </c>
      <c r="F35" s="39">
        <v>18.755</v>
      </c>
      <c r="G35" s="20">
        <v>16</v>
      </c>
      <c r="H35" s="42">
        <f t="shared" si="0"/>
        <v>48</v>
      </c>
      <c r="I35" s="8"/>
    </row>
    <row r="36" spans="1:9" ht="13.5">
      <c r="A36" s="37" t="s">
        <v>223</v>
      </c>
      <c r="B36" s="37" t="s">
        <v>224</v>
      </c>
      <c r="C36" s="33">
        <f t="shared" si="1"/>
        <v>6</v>
      </c>
      <c r="D36" s="39">
        <v>11.86005519723099</v>
      </c>
      <c r="E36" s="40">
        <v>0</v>
      </c>
      <c r="F36" s="39">
        <v>11.7975</v>
      </c>
      <c r="G36" s="20">
        <v>32</v>
      </c>
      <c r="H36" s="42">
        <f t="shared" si="0"/>
        <v>56</v>
      </c>
      <c r="I36" s="9"/>
    </row>
    <row r="37" spans="1:9" ht="13.5">
      <c r="A37" s="37" t="s">
        <v>172</v>
      </c>
      <c r="B37" s="37" t="s">
        <v>173</v>
      </c>
      <c r="C37" s="33">
        <f t="shared" si="1"/>
        <v>7</v>
      </c>
      <c r="D37" s="39">
        <v>13.478653004589603</v>
      </c>
      <c r="E37" s="40">
        <v>1</v>
      </c>
      <c r="F37" s="39">
        <v>14.2175</v>
      </c>
      <c r="G37" s="20">
        <v>36</v>
      </c>
      <c r="H37" s="42">
        <f t="shared" si="0"/>
        <v>65</v>
      </c>
      <c r="I37" s="9"/>
    </row>
    <row r="38" spans="1:9" ht="13.5">
      <c r="A38" s="37" t="s">
        <v>85</v>
      </c>
      <c r="B38" s="37" t="s">
        <v>86</v>
      </c>
      <c r="C38" s="33">
        <f t="shared" si="1"/>
        <v>6</v>
      </c>
      <c r="D38" s="39">
        <v>11.786339447722733</v>
      </c>
      <c r="E38" s="40">
        <v>0</v>
      </c>
      <c r="F38" s="39">
        <v>19.0575</v>
      </c>
      <c r="G38" s="20">
        <v>20</v>
      </c>
      <c r="H38" s="42">
        <f t="shared" si="0"/>
        <v>51</v>
      </c>
      <c r="I38" s="9"/>
    </row>
    <row r="39" spans="1:9" ht="13.5">
      <c r="A39" s="37" t="s">
        <v>225</v>
      </c>
      <c r="B39" s="37" t="s">
        <v>121</v>
      </c>
      <c r="C39" s="33">
        <f t="shared" si="1"/>
        <v>7</v>
      </c>
      <c r="D39" s="39">
        <v>18.15</v>
      </c>
      <c r="E39" s="40">
        <v>0</v>
      </c>
      <c r="F39" s="39">
        <v>13.0075</v>
      </c>
      <c r="G39" s="20">
        <v>28</v>
      </c>
      <c r="H39" s="42">
        <f t="shared" si="0"/>
        <v>60</v>
      </c>
      <c r="I39" s="8"/>
    </row>
    <row r="40" spans="1:9" ht="13.5">
      <c r="A40" s="37" t="s">
        <v>83</v>
      </c>
      <c r="B40" s="37" t="s">
        <v>84</v>
      </c>
      <c r="C40" s="33">
        <f t="shared" si="1"/>
        <v>6</v>
      </c>
      <c r="D40" s="39">
        <v>10.88641873656283</v>
      </c>
      <c r="E40" s="40">
        <v>0</v>
      </c>
      <c r="F40" s="39">
        <v>11.495</v>
      </c>
      <c r="G40" s="20">
        <v>33</v>
      </c>
      <c r="H40" s="42">
        <f t="shared" si="0"/>
        <v>56</v>
      </c>
      <c r="I40" s="9"/>
    </row>
    <row r="41" spans="1:9" ht="13.5">
      <c r="A41" s="37" t="s">
        <v>226</v>
      </c>
      <c r="B41" s="37" t="s">
        <v>227</v>
      </c>
      <c r="C41" s="33">
        <f t="shared" si="1"/>
        <v>6</v>
      </c>
      <c r="D41" s="39">
        <v>13.060930424042816</v>
      </c>
      <c r="E41" s="40">
        <v>0</v>
      </c>
      <c r="F41" s="39">
        <v>10.5875</v>
      </c>
      <c r="G41" s="20">
        <v>27</v>
      </c>
      <c r="H41" s="42">
        <f t="shared" si="0"/>
        <v>51</v>
      </c>
      <c r="I41" s="8"/>
    </row>
    <row r="42" spans="1:9" ht="13.5">
      <c r="A42" s="37" t="s">
        <v>228</v>
      </c>
      <c r="B42" s="37" t="s">
        <v>229</v>
      </c>
      <c r="C42" s="33">
        <f t="shared" si="1"/>
        <v>6</v>
      </c>
      <c r="D42" s="39">
        <v>10.310553039659668</v>
      </c>
      <c r="E42" s="40">
        <v>0</v>
      </c>
      <c r="F42" s="39">
        <v>20</v>
      </c>
      <c r="G42" s="20">
        <v>20</v>
      </c>
      <c r="H42" s="42">
        <f t="shared" si="0"/>
        <v>51</v>
      </c>
      <c r="I42" s="9"/>
    </row>
    <row r="43" spans="1:9" ht="13.5">
      <c r="A43" s="37" t="s">
        <v>230</v>
      </c>
      <c r="B43" s="37" t="s">
        <v>231</v>
      </c>
      <c r="C43" s="33">
        <f t="shared" si="1"/>
        <v>5</v>
      </c>
      <c r="D43" s="39">
        <v>14.132854550721987</v>
      </c>
      <c r="E43" s="40">
        <v>0</v>
      </c>
      <c r="F43" s="39">
        <v>16.0325</v>
      </c>
      <c r="G43" s="20">
        <v>12</v>
      </c>
      <c r="H43" s="42">
        <f t="shared" si="0"/>
        <v>43</v>
      </c>
      <c r="I43" s="8"/>
    </row>
    <row r="44" spans="1:9" ht="13.5">
      <c r="A44" s="37" t="s">
        <v>120</v>
      </c>
      <c r="B44" s="37" t="s">
        <v>121</v>
      </c>
      <c r="C44" s="33">
        <f t="shared" si="1"/>
        <v>6</v>
      </c>
      <c r="D44" s="39">
        <v>18.755</v>
      </c>
      <c r="E44" s="40">
        <v>0</v>
      </c>
      <c r="F44" s="39">
        <v>15.125</v>
      </c>
      <c r="G44" s="20">
        <v>18</v>
      </c>
      <c r="H44" s="42">
        <f t="shared" si="0"/>
        <v>52</v>
      </c>
      <c r="I44" s="9"/>
    </row>
    <row r="45" spans="1:9" ht="13.5">
      <c r="A45" s="37" t="s">
        <v>232</v>
      </c>
      <c r="B45" s="37" t="s">
        <v>233</v>
      </c>
      <c r="C45" s="33">
        <f t="shared" si="1"/>
        <v>5</v>
      </c>
      <c r="D45" s="39">
        <v>12.705</v>
      </c>
      <c r="E45" s="40">
        <v>0</v>
      </c>
      <c r="F45" s="39">
        <v>12.1</v>
      </c>
      <c r="G45" s="20">
        <v>16</v>
      </c>
      <c r="H45" s="42">
        <f t="shared" si="0"/>
        <v>41</v>
      </c>
      <c r="I45" s="8"/>
    </row>
    <row r="46" spans="1:9" ht="13.5">
      <c r="A46" s="37" t="s">
        <v>12</v>
      </c>
      <c r="B46" s="37" t="s">
        <v>13</v>
      </c>
      <c r="C46" s="33">
        <f t="shared" si="1"/>
        <v>5</v>
      </c>
      <c r="D46" s="39">
        <v>10.915610752786545</v>
      </c>
      <c r="E46" s="40">
        <v>0</v>
      </c>
      <c r="F46" s="39">
        <v>20</v>
      </c>
      <c r="G46" s="20">
        <v>15</v>
      </c>
      <c r="H46" s="42">
        <f t="shared" si="0"/>
        <v>46</v>
      </c>
      <c r="I46" s="9"/>
    </row>
    <row r="47" spans="1:9" ht="13.5">
      <c r="A47" s="37" t="s">
        <v>122</v>
      </c>
      <c r="B47" s="37" t="s">
        <v>123</v>
      </c>
      <c r="C47" s="33">
        <f t="shared" si="1"/>
        <v>5</v>
      </c>
      <c r="D47" s="39">
        <v>13.788847719683455</v>
      </c>
      <c r="E47" s="40">
        <v>0</v>
      </c>
      <c r="F47" s="39">
        <v>11.1925</v>
      </c>
      <c r="G47" s="20">
        <v>16</v>
      </c>
      <c r="H47" s="42">
        <f t="shared" si="0"/>
        <v>41</v>
      </c>
      <c r="I47" s="9"/>
    </row>
    <row r="48" spans="1:9" ht="13.5">
      <c r="A48" s="37" t="s">
        <v>234</v>
      </c>
      <c r="B48" s="37" t="s">
        <v>235</v>
      </c>
      <c r="C48" s="33">
        <f t="shared" si="1"/>
        <v>5</v>
      </c>
      <c r="D48" s="39">
        <v>15.785264474025283</v>
      </c>
      <c r="E48" s="40">
        <v>0</v>
      </c>
      <c r="F48" s="39">
        <v>20</v>
      </c>
      <c r="G48" s="20">
        <v>10</v>
      </c>
      <c r="H48" s="42">
        <f t="shared" si="0"/>
        <v>46</v>
      </c>
      <c r="I48" s="8"/>
    </row>
    <row r="49" spans="1:9" ht="13.5">
      <c r="A49" s="37" t="s">
        <v>236</v>
      </c>
      <c r="B49" s="37" t="s">
        <v>237</v>
      </c>
      <c r="C49" s="33">
        <f t="shared" si="1"/>
        <v>5</v>
      </c>
      <c r="D49" s="39">
        <v>12.514256743363372</v>
      </c>
      <c r="E49" s="40">
        <v>0</v>
      </c>
      <c r="F49" s="39">
        <v>11.7975</v>
      </c>
      <c r="G49" s="80"/>
      <c r="H49" s="42">
        <f t="shared" si="0"/>
        <v>25</v>
      </c>
      <c r="I49" s="9"/>
    </row>
    <row r="50" spans="1:9" ht="13.5">
      <c r="A50" s="37" t="s">
        <v>160</v>
      </c>
      <c r="B50" s="37" t="s">
        <v>161</v>
      </c>
      <c r="C50" s="33">
        <f t="shared" si="1"/>
        <v>6</v>
      </c>
      <c r="D50" s="39">
        <v>13.045598706981993</v>
      </c>
      <c r="E50" s="40">
        <v>0</v>
      </c>
      <c r="F50" s="39">
        <v>16.94</v>
      </c>
      <c r="G50" s="20">
        <v>23</v>
      </c>
      <c r="H50" s="42">
        <f t="shared" si="0"/>
        <v>53</v>
      </c>
      <c r="I50" s="8"/>
    </row>
    <row r="51" spans="1:9" ht="13.5">
      <c r="A51" s="37" t="s">
        <v>238</v>
      </c>
      <c r="B51" s="37" t="s">
        <v>239</v>
      </c>
      <c r="C51" s="33">
        <f t="shared" si="1"/>
        <v>5</v>
      </c>
      <c r="D51" s="39">
        <v>12.101154262537548</v>
      </c>
      <c r="E51" s="40">
        <v>0</v>
      </c>
      <c r="F51" s="39">
        <v>10.285</v>
      </c>
      <c r="G51" s="20">
        <v>14</v>
      </c>
      <c r="H51" s="42">
        <f t="shared" si="0"/>
        <v>37</v>
      </c>
      <c r="I51" s="8"/>
    </row>
    <row r="52" spans="1:9" ht="13.5">
      <c r="A52" s="37" t="s">
        <v>240</v>
      </c>
      <c r="B52" s="37" t="s">
        <v>241</v>
      </c>
      <c r="C52" s="33">
        <f t="shared" si="1"/>
        <v>6</v>
      </c>
      <c r="D52" s="39">
        <v>10.89</v>
      </c>
      <c r="E52" s="40">
        <v>0</v>
      </c>
      <c r="F52" s="39">
        <v>18.15</v>
      </c>
      <c r="G52" s="20">
        <v>23</v>
      </c>
      <c r="H52" s="42">
        <f t="shared" si="0"/>
        <v>53</v>
      </c>
      <c r="I52" s="9"/>
    </row>
    <row r="53" spans="1:9" ht="13.5">
      <c r="A53" s="37" t="s">
        <v>127</v>
      </c>
      <c r="B53" s="37" t="s">
        <v>128</v>
      </c>
      <c r="C53" s="33">
        <f t="shared" si="1"/>
        <v>6</v>
      </c>
      <c r="D53" s="39">
        <v>10.23683729015141</v>
      </c>
      <c r="E53" s="40">
        <v>0</v>
      </c>
      <c r="F53" s="39">
        <v>17.545</v>
      </c>
      <c r="G53" s="20">
        <v>28</v>
      </c>
      <c r="H53" s="42">
        <f t="shared" si="0"/>
        <v>56</v>
      </c>
      <c r="I53" s="8"/>
    </row>
    <row r="54" spans="1:9" ht="13.5">
      <c r="A54" s="37" t="s">
        <v>242</v>
      </c>
      <c r="B54" s="37" t="s">
        <v>243</v>
      </c>
      <c r="C54" s="33">
        <f t="shared" si="1"/>
        <v>5</v>
      </c>
      <c r="D54" s="39">
        <v>17.738628912980495</v>
      </c>
      <c r="E54" s="40">
        <v>0</v>
      </c>
      <c r="F54" s="39">
        <v>16.0325</v>
      </c>
      <c r="G54" s="20">
        <v>6</v>
      </c>
      <c r="H54" s="42">
        <f t="shared" si="0"/>
        <v>40</v>
      </c>
      <c r="I54" s="9"/>
    </row>
    <row r="55" spans="1:9" ht="13.5">
      <c r="A55" s="37" t="s">
        <v>244</v>
      </c>
      <c r="B55" s="37" t="s">
        <v>245</v>
      </c>
      <c r="C55" s="33">
        <f t="shared" si="1"/>
        <v>5</v>
      </c>
      <c r="D55" s="39">
        <v>15.465829559489501</v>
      </c>
      <c r="E55" s="40">
        <v>0.5</v>
      </c>
      <c r="F55" s="39">
        <v>11.1925</v>
      </c>
      <c r="G55" s="20">
        <v>6</v>
      </c>
      <c r="H55" s="42">
        <f t="shared" si="0"/>
        <v>34</v>
      </c>
      <c r="I55" s="9"/>
    </row>
    <row r="56" spans="1:9" ht="13.5">
      <c r="A56" s="37" t="s">
        <v>246</v>
      </c>
      <c r="B56" s="37" t="s">
        <v>247</v>
      </c>
      <c r="C56" s="33">
        <f t="shared" si="1"/>
        <v>5</v>
      </c>
      <c r="D56" s="39">
        <v>14.811628013357119</v>
      </c>
      <c r="E56" s="40">
        <v>0</v>
      </c>
      <c r="F56" s="39">
        <v>10.285</v>
      </c>
      <c r="G56" s="20">
        <v>15</v>
      </c>
      <c r="H56" s="42">
        <f t="shared" si="0"/>
        <v>41</v>
      </c>
      <c r="I56" s="8"/>
    </row>
    <row r="57" spans="1:9" ht="13.5">
      <c r="A57" s="37" t="s">
        <v>168</v>
      </c>
      <c r="B57" s="37" t="s">
        <v>169</v>
      </c>
      <c r="C57" s="33">
        <f t="shared" si="1"/>
        <v>6</v>
      </c>
      <c r="D57" s="39">
        <v>13.262125855785797</v>
      </c>
      <c r="E57" s="40">
        <v>0</v>
      </c>
      <c r="F57" s="39">
        <v>13.915</v>
      </c>
      <c r="G57" s="20">
        <v>30</v>
      </c>
      <c r="H57" s="42">
        <f t="shared" si="0"/>
        <v>58</v>
      </c>
      <c r="I57" s="8"/>
    </row>
    <row r="58" spans="1:9" ht="13.5">
      <c r="A58" s="37" t="s">
        <v>110</v>
      </c>
      <c r="B58" s="37" t="s">
        <v>111</v>
      </c>
      <c r="C58" s="33">
        <f t="shared" si="1"/>
        <v>7</v>
      </c>
      <c r="D58" s="39">
        <v>15.809836390528034</v>
      </c>
      <c r="E58" s="40">
        <v>0</v>
      </c>
      <c r="F58" s="39">
        <v>20</v>
      </c>
      <c r="G58" s="20">
        <v>24</v>
      </c>
      <c r="H58" s="42">
        <f t="shared" si="0"/>
        <v>60</v>
      </c>
      <c r="I58" s="9"/>
    </row>
    <row r="59" spans="1:9" ht="13.5">
      <c r="A59" s="37" t="s">
        <v>7</v>
      </c>
      <c r="B59" s="37" t="s">
        <v>8</v>
      </c>
      <c r="C59" s="33">
        <f t="shared" si="1"/>
        <v>6</v>
      </c>
      <c r="D59" s="39">
        <v>15.003583245658174</v>
      </c>
      <c r="E59" s="40">
        <v>0</v>
      </c>
      <c r="F59" s="39">
        <v>20</v>
      </c>
      <c r="G59" s="20">
        <v>14</v>
      </c>
      <c r="H59" s="42">
        <f t="shared" si="0"/>
        <v>50</v>
      </c>
      <c r="I59" s="8"/>
    </row>
    <row r="60" spans="1:9" ht="13.5">
      <c r="A60" s="37" t="s">
        <v>248</v>
      </c>
      <c r="B60" s="37" t="s">
        <v>249</v>
      </c>
      <c r="C60" s="33">
        <f t="shared" si="1"/>
        <v>7</v>
      </c>
      <c r="D60" s="39">
        <v>16.213698671911928</v>
      </c>
      <c r="E60" s="40">
        <v>0</v>
      </c>
      <c r="F60" s="39">
        <v>17.545</v>
      </c>
      <c r="G60" s="20">
        <v>28</v>
      </c>
      <c r="H60" s="42">
        <f t="shared" si="0"/>
        <v>62</v>
      </c>
      <c r="I60" s="9"/>
    </row>
    <row r="61" spans="1:9" ht="13.5">
      <c r="A61" s="37" t="s">
        <v>134</v>
      </c>
      <c r="B61" s="37" t="s">
        <v>135</v>
      </c>
      <c r="C61" s="33">
        <f t="shared" si="1"/>
        <v>5</v>
      </c>
      <c r="D61" s="39">
        <v>16.64675296951954</v>
      </c>
      <c r="E61" s="40">
        <v>0</v>
      </c>
      <c r="F61" s="39">
        <v>16.6375</v>
      </c>
      <c r="G61" s="20">
        <v>12</v>
      </c>
      <c r="H61" s="42">
        <f t="shared" si="0"/>
        <v>46</v>
      </c>
      <c r="I61" s="8"/>
    </row>
    <row r="62" spans="1:9" ht="13.5">
      <c r="A62" s="37" t="s">
        <v>170</v>
      </c>
      <c r="B62" s="37" t="s">
        <v>171</v>
      </c>
      <c r="C62" s="33">
        <f t="shared" si="1"/>
        <v>7</v>
      </c>
      <c r="D62" s="39">
        <v>17.689485079974993</v>
      </c>
      <c r="E62" s="40">
        <v>0</v>
      </c>
      <c r="F62" s="39">
        <v>11.495</v>
      </c>
      <c r="G62" s="2">
        <v>30</v>
      </c>
      <c r="H62" s="42">
        <f t="shared" si="0"/>
        <v>60</v>
      </c>
      <c r="I62" s="8"/>
    </row>
    <row r="63" spans="1:9" ht="13.5">
      <c r="A63" s="37" t="s">
        <v>250</v>
      </c>
      <c r="B63" s="37" t="s">
        <v>251</v>
      </c>
      <c r="C63" s="33">
        <f t="shared" si="1"/>
        <v>7</v>
      </c>
      <c r="D63" s="39">
        <v>13.090122440266533</v>
      </c>
      <c r="E63" s="40">
        <v>0</v>
      </c>
      <c r="F63" s="39">
        <v>18.15</v>
      </c>
      <c r="G63" s="2">
        <v>31</v>
      </c>
      <c r="H63" s="42">
        <f t="shared" si="0"/>
        <v>63</v>
      </c>
      <c r="I63" s="8"/>
    </row>
    <row r="64" spans="1:9" ht="13.5">
      <c r="A64" s="37" t="s">
        <v>252</v>
      </c>
      <c r="B64" s="37" t="s">
        <v>253</v>
      </c>
      <c r="C64" s="33">
        <f t="shared" si="1"/>
        <v>7</v>
      </c>
      <c r="D64" s="39">
        <v>16.335</v>
      </c>
      <c r="E64" s="40">
        <v>0</v>
      </c>
      <c r="F64" s="39">
        <v>20</v>
      </c>
      <c r="G64" s="2">
        <v>26</v>
      </c>
      <c r="H64" s="42">
        <f t="shared" si="0"/>
        <v>63</v>
      </c>
      <c r="I64" s="9"/>
    </row>
    <row r="65" spans="1:9" ht="13.5">
      <c r="A65" s="37" t="s">
        <v>254</v>
      </c>
      <c r="B65" s="37" t="s">
        <v>255</v>
      </c>
      <c r="C65" s="33">
        <f t="shared" si="1"/>
        <v>6</v>
      </c>
      <c r="D65" s="39">
        <v>15.898883857097115</v>
      </c>
      <c r="E65" s="40">
        <v>0</v>
      </c>
      <c r="F65" s="39">
        <v>12.4025</v>
      </c>
      <c r="G65" s="2">
        <v>30</v>
      </c>
      <c r="H65" s="42">
        <f t="shared" si="0"/>
        <v>59</v>
      </c>
      <c r="I65" s="8"/>
    </row>
    <row r="66" spans="1:9" ht="13.5">
      <c r="A66" s="37" t="s">
        <v>142</v>
      </c>
      <c r="B66" s="37" t="s">
        <v>143</v>
      </c>
      <c r="C66" s="33">
        <f t="shared" si="1"/>
        <v>7</v>
      </c>
      <c r="D66" s="39">
        <v>17.812344662488755</v>
      </c>
      <c r="E66" s="40">
        <v>3</v>
      </c>
      <c r="F66" s="39">
        <v>14.2175</v>
      </c>
      <c r="G66" s="2">
        <v>32</v>
      </c>
      <c r="H66" s="42">
        <f t="shared" si="0"/>
        <v>68</v>
      </c>
      <c r="I66" s="9"/>
    </row>
    <row r="67" spans="1:9" ht="13.5">
      <c r="A67" s="37" t="s">
        <v>256</v>
      </c>
      <c r="B67" s="37" t="s">
        <v>257</v>
      </c>
      <c r="C67" s="33">
        <f t="shared" si="1"/>
        <v>5</v>
      </c>
      <c r="D67" s="39">
        <v>11.299521217388653</v>
      </c>
      <c r="E67" s="40">
        <v>1</v>
      </c>
      <c r="F67" s="39">
        <v>11.495</v>
      </c>
      <c r="G67" s="2">
        <v>18</v>
      </c>
      <c r="H67" s="42">
        <f t="shared" si="0"/>
        <v>42</v>
      </c>
      <c r="I67" s="9"/>
    </row>
    <row r="68" spans="1:9" ht="13.5">
      <c r="A68" s="37" t="s">
        <v>258</v>
      </c>
      <c r="B68" s="37" t="s">
        <v>259</v>
      </c>
      <c r="C68" s="33">
        <f t="shared" si="1"/>
        <v>8</v>
      </c>
      <c r="D68" s="39">
        <v>26.160293063751276</v>
      </c>
      <c r="E68" s="40">
        <v>0</v>
      </c>
      <c r="F68" s="39">
        <v>20</v>
      </c>
      <c r="G68" s="2">
        <v>29</v>
      </c>
      <c r="H68" s="42">
        <f t="shared" si="0"/>
        <v>76</v>
      </c>
      <c r="I68" s="8"/>
    </row>
    <row r="69" spans="1:9" ht="13.5">
      <c r="A69" s="37" t="s">
        <v>260</v>
      </c>
      <c r="B69" s="37" t="s">
        <v>261</v>
      </c>
      <c r="C69" s="33">
        <f t="shared" si="1"/>
        <v>7</v>
      </c>
      <c r="D69" s="39">
        <v>16.94</v>
      </c>
      <c r="E69" s="40">
        <v>1</v>
      </c>
      <c r="F69" s="39">
        <v>18.755</v>
      </c>
      <c r="G69" s="2">
        <v>29</v>
      </c>
      <c r="H69" s="42">
        <f t="shared" si="0"/>
        <v>66</v>
      </c>
      <c r="I69" s="9"/>
    </row>
    <row r="70" spans="1:9" ht="13.5">
      <c r="A70" s="37" t="s">
        <v>145</v>
      </c>
      <c r="B70" s="37" t="s">
        <v>146</v>
      </c>
      <c r="C70" s="33">
        <f t="shared" si="1"/>
        <v>5</v>
      </c>
      <c r="D70" s="39">
        <v>13.675228336611621</v>
      </c>
      <c r="E70" s="40">
        <v>0</v>
      </c>
      <c r="F70" s="39">
        <v>13.6125</v>
      </c>
      <c r="G70" s="79"/>
      <c r="H70" s="42">
        <f aca="true" t="shared" si="2" ref="H70:H133">+ROUNDUP(SUM(D70:G70),0)</f>
        <v>28</v>
      </c>
      <c r="I70" s="8"/>
    </row>
    <row r="71" spans="1:9" ht="13.5">
      <c r="A71" s="37" t="s">
        <v>262</v>
      </c>
      <c r="B71" s="37" t="s">
        <v>263</v>
      </c>
      <c r="C71" s="33">
        <f aca="true" t="shared" si="3" ref="C71:C134">IF(H71&lt;50,5,IF(H71&lt;60,6,IF(H71&lt;70,7,IF(H71&lt;80,8,IF(H71&lt;90,9,10)))))</f>
        <v>8</v>
      </c>
      <c r="D71" s="39">
        <v>21.054160376926948</v>
      </c>
      <c r="E71" s="40">
        <v>0</v>
      </c>
      <c r="F71" s="39">
        <v>18.15</v>
      </c>
      <c r="G71" s="2">
        <v>34</v>
      </c>
      <c r="H71" s="42">
        <f t="shared" si="2"/>
        <v>74</v>
      </c>
      <c r="I71" s="9"/>
    </row>
    <row r="72" spans="1:9" ht="13.5">
      <c r="A72" s="37" t="s">
        <v>264</v>
      </c>
      <c r="B72" s="37" t="s">
        <v>265</v>
      </c>
      <c r="C72" s="33">
        <f t="shared" si="3"/>
        <v>5</v>
      </c>
      <c r="D72" s="39">
        <v>16.82337648475977</v>
      </c>
      <c r="E72" s="40">
        <v>0</v>
      </c>
      <c r="F72" s="39">
        <v>10.5875</v>
      </c>
      <c r="G72" s="79"/>
      <c r="H72" s="42">
        <f t="shared" si="2"/>
        <v>28</v>
      </c>
      <c r="I72" s="9"/>
    </row>
    <row r="73" spans="1:9" ht="13.5">
      <c r="A73" s="37" t="s">
        <v>266</v>
      </c>
      <c r="B73" s="37" t="s">
        <v>267</v>
      </c>
      <c r="C73" s="33">
        <f t="shared" si="3"/>
        <v>5</v>
      </c>
      <c r="D73" s="39">
        <v>16.335</v>
      </c>
      <c r="E73" s="40">
        <v>0</v>
      </c>
      <c r="F73" s="39">
        <v>10.285</v>
      </c>
      <c r="G73" s="2">
        <v>2</v>
      </c>
      <c r="H73" s="42">
        <f t="shared" si="2"/>
        <v>29</v>
      </c>
      <c r="I73" s="8"/>
    </row>
    <row r="74" spans="1:9" ht="13.5">
      <c r="A74" s="37" t="s">
        <v>268</v>
      </c>
      <c r="B74" s="37" t="s">
        <v>269</v>
      </c>
      <c r="C74" s="33">
        <f t="shared" si="3"/>
        <v>5</v>
      </c>
      <c r="D74" s="39">
        <v>13.79346781940442</v>
      </c>
      <c r="E74" s="40">
        <v>0</v>
      </c>
      <c r="F74" s="39">
        <v>13.31</v>
      </c>
      <c r="G74" s="2">
        <v>16</v>
      </c>
      <c r="H74" s="42">
        <f t="shared" si="2"/>
        <v>44</v>
      </c>
      <c r="I74" s="8"/>
    </row>
    <row r="75" spans="1:9" ht="13.5">
      <c r="A75" s="37" t="s">
        <v>270</v>
      </c>
      <c r="B75" s="37" t="s">
        <v>271</v>
      </c>
      <c r="C75" s="33">
        <f t="shared" si="3"/>
        <v>6</v>
      </c>
      <c r="D75" s="39">
        <v>11.732575514996265</v>
      </c>
      <c r="E75" s="40">
        <v>0</v>
      </c>
      <c r="F75" s="39">
        <v>13.0075</v>
      </c>
      <c r="G75" s="86">
        <v>25</v>
      </c>
      <c r="H75" s="42">
        <f t="shared" si="2"/>
        <v>50</v>
      </c>
      <c r="I75" s="9"/>
    </row>
    <row r="76" spans="1:9" ht="13.5">
      <c r="A76" s="37" t="s">
        <v>272</v>
      </c>
      <c r="B76" s="37" t="s">
        <v>273</v>
      </c>
      <c r="C76" s="33">
        <f t="shared" si="3"/>
        <v>5</v>
      </c>
      <c r="D76" s="39">
        <v>13.842611652409923</v>
      </c>
      <c r="E76" s="40">
        <v>0</v>
      </c>
      <c r="F76" s="39">
        <v>12.1</v>
      </c>
      <c r="G76" s="2">
        <v>22</v>
      </c>
      <c r="H76" s="42">
        <f t="shared" si="2"/>
        <v>48</v>
      </c>
      <c r="I76" s="8"/>
    </row>
    <row r="77" spans="1:9" ht="13.5">
      <c r="A77" s="37" t="s">
        <v>91</v>
      </c>
      <c r="B77" s="37" t="s">
        <v>92</v>
      </c>
      <c r="C77" s="33">
        <f t="shared" si="3"/>
        <v>5</v>
      </c>
      <c r="D77" s="39">
        <v>13.768895902901665</v>
      </c>
      <c r="E77" s="40">
        <v>0</v>
      </c>
      <c r="F77" s="39">
        <v>12.4025</v>
      </c>
      <c r="G77" s="2">
        <v>20</v>
      </c>
      <c r="H77" s="42">
        <f t="shared" si="2"/>
        <v>47</v>
      </c>
      <c r="I77" s="8"/>
    </row>
    <row r="78" spans="1:9" ht="13.5">
      <c r="A78" s="37" t="s">
        <v>274</v>
      </c>
      <c r="B78" s="37" t="s">
        <v>275</v>
      </c>
      <c r="C78" s="33">
        <f t="shared" si="3"/>
        <v>6</v>
      </c>
      <c r="D78" s="39">
        <v>12.465112910357867</v>
      </c>
      <c r="E78" s="40">
        <v>0</v>
      </c>
      <c r="F78" s="39">
        <v>14.52</v>
      </c>
      <c r="G78" s="2">
        <v>32</v>
      </c>
      <c r="H78" s="42">
        <f t="shared" si="2"/>
        <v>59</v>
      </c>
      <c r="I78" s="9"/>
    </row>
    <row r="79" spans="1:9" ht="13.5">
      <c r="A79" s="37" t="s">
        <v>75</v>
      </c>
      <c r="B79" s="37" t="s">
        <v>76</v>
      </c>
      <c r="C79" s="33">
        <f t="shared" si="3"/>
        <v>7</v>
      </c>
      <c r="D79" s="39">
        <v>15.73</v>
      </c>
      <c r="E79" s="40">
        <v>0</v>
      </c>
      <c r="F79" s="39">
        <v>16.94</v>
      </c>
      <c r="G79" s="2">
        <v>30</v>
      </c>
      <c r="H79" s="42">
        <f t="shared" si="2"/>
        <v>63</v>
      </c>
      <c r="I79" s="8"/>
    </row>
    <row r="80" spans="1:9" ht="13.5">
      <c r="A80" s="37" t="s">
        <v>276</v>
      </c>
      <c r="B80" s="37" t="s">
        <v>277</v>
      </c>
      <c r="C80" s="33">
        <f t="shared" si="3"/>
        <v>7</v>
      </c>
      <c r="D80" s="39">
        <v>18.973316255737004</v>
      </c>
      <c r="E80" s="40">
        <v>8</v>
      </c>
      <c r="F80" s="39">
        <v>10.89</v>
      </c>
      <c r="G80" s="2">
        <v>29</v>
      </c>
      <c r="H80" s="42">
        <f t="shared" si="2"/>
        <v>67</v>
      </c>
      <c r="I80" s="8"/>
    </row>
    <row r="81" spans="1:9" ht="13.5">
      <c r="A81" s="37" t="s">
        <v>278</v>
      </c>
      <c r="B81" s="37" t="s">
        <v>279</v>
      </c>
      <c r="C81" s="33">
        <f t="shared" si="3"/>
        <v>6</v>
      </c>
      <c r="D81" s="39">
        <v>18.948744339234253</v>
      </c>
      <c r="E81" s="40">
        <v>0</v>
      </c>
      <c r="F81" s="39">
        <v>18.4525</v>
      </c>
      <c r="G81" s="2">
        <v>14</v>
      </c>
      <c r="H81" s="42">
        <f t="shared" si="2"/>
        <v>52</v>
      </c>
      <c r="I81" s="9"/>
    </row>
    <row r="82" spans="1:9" ht="13.5">
      <c r="A82" s="37" t="s">
        <v>280</v>
      </c>
      <c r="B82" s="37" t="s">
        <v>281</v>
      </c>
      <c r="C82" s="33">
        <f t="shared" si="3"/>
        <v>7</v>
      </c>
      <c r="D82" s="39">
        <v>19.602945885366637</v>
      </c>
      <c r="E82" s="40">
        <v>0</v>
      </c>
      <c r="F82" s="39">
        <v>17.2425</v>
      </c>
      <c r="G82" s="2">
        <v>24</v>
      </c>
      <c r="H82" s="42">
        <f t="shared" si="2"/>
        <v>61</v>
      </c>
      <c r="I82" s="9"/>
    </row>
    <row r="83" spans="1:9" ht="13.5">
      <c r="A83" s="37" t="s">
        <v>282</v>
      </c>
      <c r="B83" s="37" t="s">
        <v>283</v>
      </c>
      <c r="C83" s="33">
        <f t="shared" si="3"/>
        <v>6</v>
      </c>
      <c r="D83" s="39">
        <v>12.750735708948966</v>
      </c>
      <c r="E83" s="40">
        <v>0</v>
      </c>
      <c r="F83" s="39">
        <v>16.0325</v>
      </c>
      <c r="G83" s="2">
        <v>26</v>
      </c>
      <c r="H83" s="42">
        <f t="shared" si="2"/>
        <v>55</v>
      </c>
      <c r="I83" s="8"/>
    </row>
    <row r="84" spans="1:9" ht="13.5">
      <c r="A84" s="37" t="s">
        <v>284</v>
      </c>
      <c r="B84" s="37" t="s">
        <v>285</v>
      </c>
      <c r="C84" s="33">
        <f t="shared" si="3"/>
        <v>5</v>
      </c>
      <c r="D84" s="39">
        <v>10.910990653065582</v>
      </c>
      <c r="E84" s="40">
        <v>0</v>
      </c>
      <c r="F84" s="39">
        <v>12.705</v>
      </c>
      <c r="G84" s="2">
        <v>22</v>
      </c>
      <c r="H84" s="42">
        <f t="shared" si="2"/>
        <v>46</v>
      </c>
      <c r="I84" s="8"/>
    </row>
    <row r="85" spans="1:9" ht="13.5">
      <c r="A85" s="37" t="s">
        <v>164</v>
      </c>
      <c r="B85" s="37" t="s">
        <v>165</v>
      </c>
      <c r="C85" s="33">
        <f t="shared" si="3"/>
        <v>6</v>
      </c>
      <c r="D85" s="39">
        <v>14.880723663144412</v>
      </c>
      <c r="E85" s="40">
        <v>0</v>
      </c>
      <c r="F85" s="39">
        <v>15.4275</v>
      </c>
      <c r="G85" s="2">
        <v>22</v>
      </c>
      <c r="H85" s="42">
        <f t="shared" si="2"/>
        <v>53</v>
      </c>
      <c r="I85" s="9"/>
    </row>
    <row r="86" spans="1:9" ht="13.5">
      <c r="A86" s="37" t="s">
        <v>286</v>
      </c>
      <c r="B86" s="37" t="s">
        <v>287</v>
      </c>
      <c r="C86" s="33">
        <f t="shared" si="3"/>
        <v>5</v>
      </c>
      <c r="D86" s="39">
        <v>11.638907948706219</v>
      </c>
      <c r="E86" s="40">
        <v>0</v>
      </c>
      <c r="F86" s="39">
        <v>16.0325</v>
      </c>
      <c r="G86" s="2">
        <v>19</v>
      </c>
      <c r="H86" s="42">
        <f t="shared" si="2"/>
        <v>47</v>
      </c>
      <c r="I86" s="9"/>
    </row>
    <row r="87" spans="1:9" ht="13.5">
      <c r="A87" s="37" t="s">
        <v>288</v>
      </c>
      <c r="B87" s="37" t="s">
        <v>289</v>
      </c>
      <c r="C87" s="33">
        <f t="shared" si="3"/>
        <v>5</v>
      </c>
      <c r="D87" s="39">
        <v>11.545240382416175</v>
      </c>
      <c r="E87" s="40">
        <v>0</v>
      </c>
      <c r="F87" s="39">
        <v>10.285</v>
      </c>
      <c r="G87" s="2">
        <v>17</v>
      </c>
      <c r="H87" s="42">
        <f t="shared" si="2"/>
        <v>39</v>
      </c>
      <c r="I87" s="7"/>
    </row>
    <row r="88" spans="1:9" ht="13.5">
      <c r="A88" s="37" t="s">
        <v>94</v>
      </c>
      <c r="B88" s="37" t="s">
        <v>95</v>
      </c>
      <c r="C88" s="33">
        <f t="shared" si="3"/>
        <v>6</v>
      </c>
      <c r="D88" s="39">
        <v>12.273157678056814</v>
      </c>
      <c r="E88" s="40">
        <v>0</v>
      </c>
      <c r="F88" s="39">
        <v>13.915</v>
      </c>
      <c r="G88" s="2">
        <v>27</v>
      </c>
      <c r="H88" s="42">
        <f t="shared" si="2"/>
        <v>54</v>
      </c>
      <c r="I88" s="8"/>
    </row>
    <row r="89" spans="1:9" ht="13.5">
      <c r="A89" s="37" t="s">
        <v>124</v>
      </c>
      <c r="B89" s="37" t="s">
        <v>290</v>
      </c>
      <c r="C89" s="33">
        <f t="shared" si="3"/>
        <v>5</v>
      </c>
      <c r="D89" s="39">
        <v>18.269970876599118</v>
      </c>
      <c r="E89" s="40">
        <v>0</v>
      </c>
      <c r="F89" s="39">
        <v>12.705</v>
      </c>
      <c r="G89" s="2">
        <v>18</v>
      </c>
      <c r="H89" s="42">
        <f t="shared" si="2"/>
        <v>49</v>
      </c>
      <c r="I89" s="8"/>
    </row>
    <row r="90" spans="1:9" ht="13.5">
      <c r="A90" s="37" t="s">
        <v>291</v>
      </c>
      <c r="B90" s="37" t="s">
        <v>292</v>
      </c>
      <c r="C90" s="33">
        <f t="shared" si="3"/>
        <v>5</v>
      </c>
      <c r="D90" s="39">
        <v>12.342253327844105</v>
      </c>
      <c r="E90" s="40">
        <v>0</v>
      </c>
      <c r="F90" s="39">
        <v>20</v>
      </c>
      <c r="G90" s="2">
        <v>16</v>
      </c>
      <c r="H90" s="42">
        <f t="shared" si="2"/>
        <v>49</v>
      </c>
      <c r="I90" s="9"/>
    </row>
    <row r="91" spans="1:9" ht="13.5">
      <c r="A91" s="37" t="s">
        <v>125</v>
      </c>
      <c r="B91" s="37" t="s">
        <v>126</v>
      </c>
      <c r="C91" s="33">
        <f t="shared" si="3"/>
        <v>6</v>
      </c>
      <c r="D91" s="39">
        <v>15.73</v>
      </c>
      <c r="E91" s="40">
        <v>0</v>
      </c>
      <c r="F91" s="39">
        <v>14.52</v>
      </c>
      <c r="G91" s="2">
        <v>21</v>
      </c>
      <c r="H91" s="42">
        <f t="shared" si="2"/>
        <v>52</v>
      </c>
      <c r="I91" s="8"/>
    </row>
    <row r="92" spans="1:9" ht="13.5">
      <c r="A92" s="37" t="s">
        <v>136</v>
      </c>
      <c r="B92" s="37" t="s">
        <v>137</v>
      </c>
      <c r="C92" s="33">
        <f t="shared" si="3"/>
        <v>6</v>
      </c>
      <c r="D92" s="39">
        <v>16.794184468536052</v>
      </c>
      <c r="E92" s="40">
        <v>3</v>
      </c>
      <c r="F92" s="39">
        <v>10.89</v>
      </c>
      <c r="G92" s="2">
        <v>20</v>
      </c>
      <c r="H92" s="42">
        <f t="shared" si="2"/>
        <v>51</v>
      </c>
      <c r="I92" s="9"/>
    </row>
    <row r="93" spans="1:9" ht="13.5">
      <c r="A93" s="37" t="s">
        <v>15</v>
      </c>
      <c r="B93" s="37" t="s">
        <v>293</v>
      </c>
      <c r="C93" s="33">
        <f t="shared" si="3"/>
        <v>6</v>
      </c>
      <c r="D93" s="39">
        <v>13.990043151426438</v>
      </c>
      <c r="E93" s="40">
        <v>0</v>
      </c>
      <c r="F93" s="39">
        <v>12.705</v>
      </c>
      <c r="G93" s="2">
        <v>23</v>
      </c>
      <c r="H93" s="42">
        <f t="shared" si="2"/>
        <v>50</v>
      </c>
      <c r="I93" s="8"/>
    </row>
    <row r="94" spans="1:9" ht="13.5">
      <c r="A94" s="37" t="s">
        <v>294</v>
      </c>
      <c r="B94" s="37" t="s">
        <v>295</v>
      </c>
      <c r="C94" s="33">
        <f t="shared" si="3"/>
        <v>5</v>
      </c>
      <c r="D94" s="39">
        <v>24.079448942561335</v>
      </c>
      <c r="E94" s="40">
        <v>0</v>
      </c>
      <c r="F94" s="39">
        <v>15.125</v>
      </c>
      <c r="G94" s="2">
        <v>8</v>
      </c>
      <c r="H94" s="42">
        <f t="shared" si="2"/>
        <v>48</v>
      </c>
      <c r="I94" s="9"/>
    </row>
    <row r="95" spans="1:9" ht="13.5">
      <c r="A95" s="37" t="s">
        <v>296</v>
      </c>
      <c r="B95" s="37" t="s">
        <v>297</v>
      </c>
      <c r="C95" s="33">
        <f t="shared" si="3"/>
        <v>5</v>
      </c>
      <c r="D95" s="39">
        <v>13.060930424042816</v>
      </c>
      <c r="E95" s="40">
        <v>0</v>
      </c>
      <c r="F95" s="39">
        <v>13.6125</v>
      </c>
      <c r="G95" s="2">
        <v>6</v>
      </c>
      <c r="H95" s="42">
        <f t="shared" si="2"/>
        <v>33</v>
      </c>
      <c r="I95" s="8"/>
    </row>
    <row r="96" spans="1:9" ht="13.5">
      <c r="A96" s="37" t="s">
        <v>298</v>
      </c>
      <c r="B96" s="37" t="s">
        <v>299</v>
      </c>
      <c r="C96" s="33">
        <f t="shared" si="3"/>
        <v>5</v>
      </c>
      <c r="D96" s="39">
        <v>19.701233551377644</v>
      </c>
      <c r="E96" s="40">
        <v>0</v>
      </c>
      <c r="F96" s="39">
        <v>15.73</v>
      </c>
      <c r="G96" s="2">
        <v>6</v>
      </c>
      <c r="H96" s="42">
        <f t="shared" si="2"/>
        <v>42</v>
      </c>
      <c r="I96" s="8"/>
    </row>
    <row r="97" spans="1:9" ht="13.5">
      <c r="A97" s="37" t="s">
        <v>300</v>
      </c>
      <c r="B97" s="37" t="s">
        <v>301</v>
      </c>
      <c r="C97" s="33">
        <f t="shared" si="3"/>
        <v>6</v>
      </c>
      <c r="D97" s="39">
        <v>11.609715932482503</v>
      </c>
      <c r="E97" s="40">
        <v>0</v>
      </c>
      <c r="F97" s="39">
        <v>18.15</v>
      </c>
      <c r="G97" s="2">
        <v>21</v>
      </c>
      <c r="H97" s="42">
        <f t="shared" si="2"/>
        <v>51</v>
      </c>
      <c r="I97" s="9"/>
    </row>
    <row r="98" spans="1:9" ht="13.5">
      <c r="A98" s="37" t="s">
        <v>87</v>
      </c>
      <c r="B98" s="37" t="s">
        <v>88</v>
      </c>
      <c r="C98" s="33">
        <f t="shared" si="3"/>
        <v>5</v>
      </c>
      <c r="D98" s="39">
        <v>10.649939770977236</v>
      </c>
      <c r="E98" s="40">
        <v>0</v>
      </c>
      <c r="F98" s="39">
        <v>12.1</v>
      </c>
      <c r="G98" s="2">
        <v>14</v>
      </c>
      <c r="H98" s="42">
        <f t="shared" si="2"/>
        <v>37</v>
      </c>
      <c r="I98" s="8"/>
    </row>
    <row r="99" spans="1:9" ht="13.5">
      <c r="A99" s="37" t="s">
        <v>16</v>
      </c>
      <c r="B99" s="37" t="s">
        <v>17</v>
      </c>
      <c r="C99" s="33">
        <f t="shared" si="3"/>
        <v>6</v>
      </c>
      <c r="D99" s="39">
        <v>12.386777061128646</v>
      </c>
      <c r="E99" s="40">
        <v>0</v>
      </c>
      <c r="F99" s="39">
        <v>14.2175</v>
      </c>
      <c r="G99" s="2">
        <v>23</v>
      </c>
      <c r="H99" s="42">
        <f t="shared" si="2"/>
        <v>50</v>
      </c>
      <c r="I99" s="9"/>
    </row>
    <row r="100" spans="1:9" ht="13.5">
      <c r="A100" s="37" t="s">
        <v>118</v>
      </c>
      <c r="B100" s="37" t="s">
        <v>119</v>
      </c>
      <c r="C100" s="33">
        <f t="shared" si="3"/>
        <v>8</v>
      </c>
      <c r="D100" s="39">
        <v>30</v>
      </c>
      <c r="E100" s="40">
        <v>2</v>
      </c>
      <c r="F100" s="39">
        <v>13.915</v>
      </c>
      <c r="G100" s="2">
        <v>31</v>
      </c>
      <c r="H100" s="42">
        <f t="shared" si="2"/>
        <v>77</v>
      </c>
      <c r="I100" s="8"/>
    </row>
    <row r="101" spans="1:9" ht="13.5">
      <c r="A101" s="37" t="s">
        <v>114</v>
      </c>
      <c r="B101" s="37" t="s">
        <v>115</v>
      </c>
      <c r="C101" s="33">
        <f t="shared" si="3"/>
        <v>5</v>
      </c>
      <c r="D101" s="39">
        <v>16.528513486726744</v>
      </c>
      <c r="E101" s="40">
        <v>0</v>
      </c>
      <c r="F101" s="39">
        <v>12.705</v>
      </c>
      <c r="G101" s="86">
        <v>16</v>
      </c>
      <c r="H101" s="42">
        <f t="shared" si="2"/>
        <v>46</v>
      </c>
      <c r="I101" s="9"/>
    </row>
    <row r="102" spans="1:9" ht="13.5">
      <c r="A102" s="37" t="s">
        <v>302</v>
      </c>
      <c r="B102" s="37" t="s">
        <v>303</v>
      </c>
      <c r="C102" s="33">
        <f t="shared" si="3"/>
        <v>5</v>
      </c>
      <c r="D102" s="39">
        <v>12.705</v>
      </c>
      <c r="E102" s="40">
        <v>0</v>
      </c>
      <c r="F102" s="39">
        <v>10.89</v>
      </c>
      <c r="G102" s="2">
        <v>21</v>
      </c>
      <c r="H102" s="42">
        <f t="shared" si="2"/>
        <v>45</v>
      </c>
      <c r="I102" s="9"/>
    </row>
    <row r="103" spans="1:9" ht="13.5">
      <c r="A103" s="37" t="s">
        <v>304</v>
      </c>
      <c r="B103" s="37" t="s">
        <v>305</v>
      </c>
      <c r="C103" s="33">
        <f t="shared" si="3"/>
        <v>6</v>
      </c>
      <c r="D103" s="39">
        <v>14.496813198542306</v>
      </c>
      <c r="E103" s="40">
        <v>0</v>
      </c>
      <c r="F103" s="39">
        <v>14.52</v>
      </c>
      <c r="G103" s="2">
        <v>21</v>
      </c>
      <c r="H103" s="42">
        <f t="shared" si="2"/>
        <v>51</v>
      </c>
      <c r="I103" s="8"/>
    </row>
    <row r="104" spans="1:9" ht="13.5">
      <c r="A104" s="37" t="s">
        <v>306</v>
      </c>
      <c r="B104" s="37" t="s">
        <v>307</v>
      </c>
      <c r="C104" s="33">
        <f t="shared" si="3"/>
        <v>6</v>
      </c>
      <c r="D104" s="39">
        <v>17.059855450345363</v>
      </c>
      <c r="E104" s="40">
        <v>0</v>
      </c>
      <c r="F104" s="39">
        <v>15.125</v>
      </c>
      <c r="G104" s="2">
        <v>24</v>
      </c>
      <c r="H104" s="42">
        <f t="shared" si="2"/>
        <v>57</v>
      </c>
      <c r="I104" s="9"/>
    </row>
    <row r="105" spans="1:9" ht="13.5">
      <c r="A105" s="37" t="s">
        <v>308</v>
      </c>
      <c r="B105" s="37" t="s">
        <v>309</v>
      </c>
      <c r="C105" s="33">
        <f t="shared" si="3"/>
        <v>6</v>
      </c>
      <c r="D105" s="39">
        <v>10.915610752786545</v>
      </c>
      <c r="E105" s="40">
        <v>0</v>
      </c>
      <c r="F105" s="39">
        <v>12.4025</v>
      </c>
      <c r="G105" s="2">
        <v>28</v>
      </c>
      <c r="H105" s="42">
        <f t="shared" si="2"/>
        <v>52</v>
      </c>
      <c r="I105" s="8"/>
    </row>
    <row r="106" spans="1:9" ht="13.5">
      <c r="A106" s="37" t="s">
        <v>108</v>
      </c>
      <c r="B106" s="37" t="s">
        <v>109</v>
      </c>
      <c r="C106" s="33">
        <f t="shared" si="3"/>
        <v>7</v>
      </c>
      <c r="D106" s="39">
        <v>12.922739124468231</v>
      </c>
      <c r="E106" s="40">
        <v>0</v>
      </c>
      <c r="F106" s="39">
        <v>17.2425</v>
      </c>
      <c r="G106" s="2">
        <v>33</v>
      </c>
      <c r="H106" s="42">
        <f t="shared" si="2"/>
        <v>64</v>
      </c>
      <c r="I106" s="8"/>
    </row>
    <row r="107" spans="1:9" ht="13.5">
      <c r="A107" s="37" t="s">
        <v>310</v>
      </c>
      <c r="B107" s="37" t="s">
        <v>311</v>
      </c>
      <c r="C107" s="33">
        <f t="shared" si="3"/>
        <v>5</v>
      </c>
      <c r="D107" s="39">
        <v>11.063042251803058</v>
      </c>
      <c r="E107" s="40">
        <v>0</v>
      </c>
      <c r="F107" s="39">
        <v>13.915</v>
      </c>
      <c r="G107" s="2">
        <v>0</v>
      </c>
      <c r="H107" s="42">
        <f t="shared" si="2"/>
        <v>25</v>
      </c>
      <c r="I107" s="9"/>
    </row>
    <row r="108" spans="1:9" ht="13.5">
      <c r="A108" s="37" t="s">
        <v>157</v>
      </c>
      <c r="B108" s="37" t="s">
        <v>158</v>
      </c>
      <c r="C108" s="33">
        <f t="shared" si="3"/>
        <v>6</v>
      </c>
      <c r="D108" s="39">
        <v>18.343686626107377</v>
      </c>
      <c r="E108" s="40">
        <v>0</v>
      </c>
      <c r="F108" s="39">
        <v>15.125</v>
      </c>
      <c r="G108" s="2">
        <v>24</v>
      </c>
      <c r="H108" s="42">
        <f t="shared" si="2"/>
        <v>58</v>
      </c>
      <c r="I108" s="8"/>
    </row>
    <row r="109" spans="1:9" ht="13.5">
      <c r="A109" s="37" t="s">
        <v>312</v>
      </c>
      <c r="B109" s="37" t="s">
        <v>313</v>
      </c>
      <c r="C109" s="33">
        <f t="shared" si="3"/>
        <v>6</v>
      </c>
      <c r="D109" s="39">
        <v>19.578373968863882</v>
      </c>
      <c r="E109" s="40">
        <v>0</v>
      </c>
      <c r="F109" s="39">
        <v>18.4525</v>
      </c>
      <c r="G109" s="2">
        <v>16</v>
      </c>
      <c r="H109" s="42">
        <f t="shared" si="2"/>
        <v>55</v>
      </c>
      <c r="I109" s="8"/>
    </row>
    <row r="110" spans="1:9" ht="13.5">
      <c r="A110" s="37" t="s">
        <v>89</v>
      </c>
      <c r="B110" s="37" t="s">
        <v>90</v>
      </c>
      <c r="C110" s="33">
        <f t="shared" si="3"/>
        <v>6</v>
      </c>
      <c r="D110" s="39">
        <v>11.956072457801564</v>
      </c>
      <c r="E110" s="40">
        <v>0</v>
      </c>
      <c r="F110" s="39">
        <v>15.125</v>
      </c>
      <c r="G110" s="2">
        <v>23</v>
      </c>
      <c r="H110" s="42">
        <f t="shared" si="2"/>
        <v>51</v>
      </c>
      <c r="I110" s="9"/>
    </row>
    <row r="111" spans="1:9" ht="13.5">
      <c r="A111" s="37" t="s">
        <v>314</v>
      </c>
      <c r="B111" s="37" t="s">
        <v>315</v>
      </c>
      <c r="C111" s="33">
        <f t="shared" si="3"/>
        <v>5</v>
      </c>
      <c r="D111" s="39">
        <v>19.410990653065582</v>
      </c>
      <c r="E111" s="40">
        <v>0</v>
      </c>
      <c r="F111" s="39">
        <v>12.1</v>
      </c>
      <c r="G111" s="2">
        <v>8</v>
      </c>
      <c r="H111" s="42">
        <f t="shared" si="2"/>
        <v>40</v>
      </c>
      <c r="I111" s="8"/>
    </row>
    <row r="112" spans="1:9" ht="13.5">
      <c r="A112" s="37" t="s">
        <v>316</v>
      </c>
      <c r="B112" s="37" t="s">
        <v>317</v>
      </c>
      <c r="C112" s="33">
        <f t="shared" si="3"/>
        <v>6</v>
      </c>
      <c r="D112" s="39">
        <v>22.62823445100102</v>
      </c>
      <c r="E112" s="40">
        <v>0</v>
      </c>
      <c r="F112" s="39">
        <v>12.4025</v>
      </c>
      <c r="G112" s="2">
        <v>14</v>
      </c>
      <c r="H112" s="42">
        <f t="shared" si="2"/>
        <v>50</v>
      </c>
      <c r="I112" s="9"/>
    </row>
    <row r="113" spans="1:9" ht="13.5">
      <c r="A113" s="37" t="s">
        <v>318</v>
      </c>
      <c r="B113" s="37" t="s">
        <v>319</v>
      </c>
      <c r="C113" s="33">
        <f t="shared" si="3"/>
        <v>8</v>
      </c>
      <c r="D113" s="39">
        <v>16.92166415077078</v>
      </c>
      <c r="E113" s="40">
        <v>7</v>
      </c>
      <c r="F113" s="39">
        <v>17.2425</v>
      </c>
      <c r="G113" s="2">
        <v>34</v>
      </c>
      <c r="H113" s="42">
        <f t="shared" si="2"/>
        <v>76</v>
      </c>
      <c r="I113" s="7"/>
    </row>
    <row r="114" spans="1:9" ht="13.5">
      <c r="A114" s="37" t="s">
        <v>320</v>
      </c>
      <c r="B114" s="37" t="s">
        <v>321</v>
      </c>
      <c r="C114" s="33">
        <f t="shared" si="3"/>
        <v>6</v>
      </c>
      <c r="D114" s="39">
        <v>19.36</v>
      </c>
      <c r="E114" s="40">
        <v>0</v>
      </c>
      <c r="F114" s="39">
        <v>10.89</v>
      </c>
      <c r="G114" s="2">
        <v>24</v>
      </c>
      <c r="H114" s="42">
        <f t="shared" si="2"/>
        <v>55</v>
      </c>
      <c r="I114" s="9"/>
    </row>
    <row r="115" spans="1:9" ht="13.5">
      <c r="A115" s="37" t="s">
        <v>166</v>
      </c>
      <c r="B115" s="37" t="s">
        <v>167</v>
      </c>
      <c r="C115" s="33">
        <f t="shared" si="3"/>
        <v>7</v>
      </c>
      <c r="D115" s="39">
        <v>15.170966561456474</v>
      </c>
      <c r="E115" s="40">
        <v>1</v>
      </c>
      <c r="F115" s="39">
        <v>13.915</v>
      </c>
      <c r="G115" s="2">
        <v>32</v>
      </c>
      <c r="H115" s="42">
        <f t="shared" si="2"/>
        <v>63</v>
      </c>
      <c r="I115" s="8"/>
    </row>
    <row r="116" spans="1:9" ht="13.5">
      <c r="A116" s="37" t="s">
        <v>322</v>
      </c>
      <c r="B116" s="37" t="s">
        <v>93</v>
      </c>
      <c r="C116" s="33">
        <f t="shared" si="3"/>
        <v>6</v>
      </c>
      <c r="D116" s="39">
        <v>13.675228336611621</v>
      </c>
      <c r="E116" s="40">
        <v>0</v>
      </c>
      <c r="F116" s="39">
        <v>13.915</v>
      </c>
      <c r="G116" s="2">
        <v>23</v>
      </c>
      <c r="H116" s="42">
        <f t="shared" si="2"/>
        <v>51</v>
      </c>
      <c r="I116" s="9"/>
    </row>
    <row r="117" spans="1:9" ht="13.5">
      <c r="A117" s="37" t="s">
        <v>323</v>
      </c>
      <c r="B117" s="37" t="s">
        <v>324</v>
      </c>
      <c r="C117" s="33">
        <f t="shared" si="3"/>
        <v>6</v>
      </c>
      <c r="D117" s="39">
        <v>19.096175838250765</v>
      </c>
      <c r="E117" s="40">
        <v>0</v>
      </c>
      <c r="F117" s="39">
        <v>11.495</v>
      </c>
      <c r="G117" s="2">
        <v>26</v>
      </c>
      <c r="H117" s="42">
        <f t="shared" si="2"/>
        <v>57</v>
      </c>
      <c r="I117" s="9"/>
    </row>
    <row r="118" spans="1:9" ht="13.5">
      <c r="A118" s="37" t="s">
        <v>325</v>
      </c>
      <c r="B118" s="37" t="s">
        <v>326</v>
      </c>
      <c r="C118" s="33">
        <f t="shared" si="3"/>
        <v>7</v>
      </c>
      <c r="D118" s="39">
        <v>17.472957931171187</v>
      </c>
      <c r="E118" s="40">
        <v>0</v>
      </c>
      <c r="F118" s="39">
        <v>16.6375</v>
      </c>
      <c r="G118" s="2">
        <v>29</v>
      </c>
      <c r="H118" s="42">
        <f t="shared" si="2"/>
        <v>64</v>
      </c>
      <c r="I118" s="8"/>
    </row>
    <row r="119" spans="1:9" ht="13.5">
      <c r="A119" s="37" t="s">
        <v>327</v>
      </c>
      <c r="B119" s="37" t="s">
        <v>328</v>
      </c>
      <c r="C119" s="33">
        <f t="shared" si="3"/>
        <v>6</v>
      </c>
      <c r="D119" s="39">
        <v>16.94</v>
      </c>
      <c r="E119" s="40">
        <v>0</v>
      </c>
      <c r="F119" s="39">
        <v>15.125</v>
      </c>
      <c r="G119" s="2">
        <v>22</v>
      </c>
      <c r="H119" s="42">
        <f t="shared" si="2"/>
        <v>55</v>
      </c>
      <c r="I119" s="7"/>
    </row>
    <row r="120" spans="1:9" ht="12" customHeight="1">
      <c r="A120" s="37" t="s">
        <v>138</v>
      </c>
      <c r="B120" s="37" t="s">
        <v>139</v>
      </c>
      <c r="C120" s="33">
        <f t="shared" si="3"/>
        <v>7</v>
      </c>
      <c r="D120" s="39">
        <v>17.545</v>
      </c>
      <c r="E120" s="40">
        <v>0</v>
      </c>
      <c r="F120" s="39">
        <v>14.52</v>
      </c>
      <c r="G120" s="2">
        <v>28</v>
      </c>
      <c r="H120" s="42">
        <f t="shared" si="2"/>
        <v>61</v>
      </c>
      <c r="I120" s="9"/>
    </row>
    <row r="121" spans="1:9" ht="13.5">
      <c r="A121" s="37" t="s">
        <v>329</v>
      </c>
      <c r="B121" s="37" t="s">
        <v>330</v>
      </c>
      <c r="C121" s="33">
        <f t="shared" si="3"/>
        <v>7</v>
      </c>
      <c r="D121" s="39">
        <v>21.826601405852124</v>
      </c>
      <c r="E121" s="40">
        <v>0</v>
      </c>
      <c r="F121" s="39">
        <v>14.52</v>
      </c>
      <c r="G121" s="2">
        <v>27</v>
      </c>
      <c r="H121" s="42">
        <f t="shared" si="2"/>
        <v>64</v>
      </c>
      <c r="I121" s="8"/>
    </row>
    <row r="122" spans="1:9" ht="13.5">
      <c r="A122" s="37" t="s">
        <v>129</v>
      </c>
      <c r="B122" s="37" t="s">
        <v>130</v>
      </c>
      <c r="C122" s="33">
        <f t="shared" si="3"/>
        <v>5</v>
      </c>
      <c r="D122" s="39">
        <v>11.132137901590351</v>
      </c>
      <c r="E122" s="40">
        <v>0</v>
      </c>
      <c r="F122" s="39">
        <v>12.1</v>
      </c>
      <c r="G122" s="2">
        <v>22</v>
      </c>
      <c r="H122" s="42">
        <f t="shared" si="2"/>
        <v>46</v>
      </c>
      <c r="I122" s="7"/>
    </row>
    <row r="123" spans="1:9" ht="13.5">
      <c r="A123" s="37" t="s">
        <v>331</v>
      </c>
      <c r="B123" s="37" t="s">
        <v>332</v>
      </c>
      <c r="C123" s="33">
        <f t="shared" si="3"/>
        <v>7</v>
      </c>
      <c r="D123" s="39">
        <v>15.052727078663679</v>
      </c>
      <c r="E123" s="40">
        <v>0</v>
      </c>
      <c r="F123" s="39">
        <v>11.1925</v>
      </c>
      <c r="G123" s="2">
        <v>33</v>
      </c>
      <c r="H123" s="42">
        <f t="shared" si="2"/>
        <v>60</v>
      </c>
      <c r="I123" s="9"/>
    </row>
    <row r="124" spans="1:9" ht="13.5">
      <c r="A124" s="37" t="s">
        <v>140</v>
      </c>
      <c r="B124" s="37" t="s">
        <v>141</v>
      </c>
      <c r="C124" s="33">
        <f t="shared" si="3"/>
        <v>6</v>
      </c>
      <c r="D124" s="39">
        <v>15.898883857097115</v>
      </c>
      <c r="E124" s="40">
        <v>0</v>
      </c>
      <c r="F124" s="39">
        <v>15.73</v>
      </c>
      <c r="G124" s="2">
        <v>20</v>
      </c>
      <c r="H124" s="42">
        <f t="shared" si="2"/>
        <v>52</v>
      </c>
      <c r="I124" s="7"/>
    </row>
    <row r="125" spans="1:9" ht="13.5">
      <c r="A125" s="37" t="s">
        <v>159</v>
      </c>
      <c r="B125" s="37" t="s">
        <v>14</v>
      </c>
      <c r="C125" s="33">
        <f t="shared" si="3"/>
        <v>5</v>
      </c>
      <c r="D125" s="39">
        <v>15.126442828171935</v>
      </c>
      <c r="E125" s="40">
        <v>0</v>
      </c>
      <c r="F125" s="39">
        <v>12.1</v>
      </c>
      <c r="G125" s="2">
        <v>21</v>
      </c>
      <c r="H125" s="42">
        <f t="shared" si="2"/>
        <v>49</v>
      </c>
      <c r="I125" s="9"/>
    </row>
    <row r="126" spans="1:9" ht="13.5">
      <c r="A126" s="37" t="s">
        <v>333</v>
      </c>
      <c r="B126" s="37" t="s">
        <v>334</v>
      </c>
      <c r="C126" s="33">
        <f t="shared" si="3"/>
        <v>7</v>
      </c>
      <c r="D126" s="39">
        <v>15.682356708293307</v>
      </c>
      <c r="E126" s="40">
        <v>9.5</v>
      </c>
      <c r="F126" s="39">
        <v>11.1925</v>
      </c>
      <c r="G126" s="2">
        <v>30</v>
      </c>
      <c r="H126" s="42">
        <f t="shared" si="2"/>
        <v>67</v>
      </c>
      <c r="I126" s="8"/>
    </row>
    <row r="127" spans="1:9" ht="13.5">
      <c r="A127" s="37" t="s">
        <v>335</v>
      </c>
      <c r="B127" s="37" t="s">
        <v>336</v>
      </c>
      <c r="C127" s="33">
        <f t="shared" si="3"/>
        <v>8</v>
      </c>
      <c r="D127" s="39">
        <v>15.465829559489501</v>
      </c>
      <c r="E127" s="40">
        <v>0</v>
      </c>
      <c r="F127" s="39">
        <v>20</v>
      </c>
      <c r="G127" s="2">
        <v>36</v>
      </c>
      <c r="H127" s="42">
        <f t="shared" si="2"/>
        <v>72</v>
      </c>
      <c r="I127" s="9"/>
    </row>
    <row r="128" spans="1:9" ht="13.5">
      <c r="A128" s="37" t="s">
        <v>149</v>
      </c>
      <c r="B128" s="37" t="s">
        <v>150</v>
      </c>
      <c r="C128" s="33">
        <f t="shared" si="3"/>
        <v>6</v>
      </c>
      <c r="D128" s="39">
        <v>15.125</v>
      </c>
      <c r="E128" s="40">
        <v>0</v>
      </c>
      <c r="F128" s="39">
        <v>12.1</v>
      </c>
      <c r="G128" s="2">
        <v>28</v>
      </c>
      <c r="H128" s="42">
        <f t="shared" si="2"/>
        <v>56</v>
      </c>
      <c r="I128" s="8"/>
    </row>
    <row r="129" spans="1:9" ht="13.5">
      <c r="A129" s="37" t="s">
        <v>131</v>
      </c>
      <c r="B129" s="37" t="s">
        <v>31</v>
      </c>
      <c r="C129" s="33">
        <f t="shared" si="3"/>
        <v>7</v>
      </c>
      <c r="D129" s="39">
        <v>15.22011039446198</v>
      </c>
      <c r="E129" s="40">
        <v>0</v>
      </c>
      <c r="F129" s="39">
        <v>15.4275</v>
      </c>
      <c r="G129" s="2">
        <v>30</v>
      </c>
      <c r="H129" s="42">
        <f t="shared" si="2"/>
        <v>61</v>
      </c>
      <c r="I129" s="9"/>
    </row>
    <row r="130" spans="1:9" ht="13.5">
      <c r="A130" s="37" t="s">
        <v>337</v>
      </c>
      <c r="B130" s="37" t="s">
        <v>338</v>
      </c>
      <c r="C130" s="33">
        <f t="shared" si="3"/>
        <v>6</v>
      </c>
      <c r="D130" s="39">
        <v>11.156709818093104</v>
      </c>
      <c r="E130" s="40">
        <v>1</v>
      </c>
      <c r="F130" s="39">
        <v>11.1925</v>
      </c>
      <c r="G130" s="2">
        <v>26</v>
      </c>
      <c r="H130" s="42">
        <f t="shared" si="2"/>
        <v>50</v>
      </c>
      <c r="I130" s="8"/>
    </row>
    <row r="131" spans="1:9" ht="13.5">
      <c r="A131" s="37" t="s">
        <v>339</v>
      </c>
      <c r="B131" s="37" t="s">
        <v>340</v>
      </c>
      <c r="C131" s="33">
        <f t="shared" si="3"/>
        <v>5</v>
      </c>
      <c r="D131" s="39">
        <v>16.209078572190965</v>
      </c>
      <c r="E131" s="40">
        <v>1</v>
      </c>
      <c r="F131" s="39">
        <v>13.6125</v>
      </c>
      <c r="G131" s="2">
        <v>12</v>
      </c>
      <c r="H131" s="42">
        <f t="shared" si="2"/>
        <v>43</v>
      </c>
      <c r="I131" s="9"/>
    </row>
    <row r="132" spans="1:9" ht="13.5">
      <c r="A132" s="37" t="s">
        <v>96</v>
      </c>
      <c r="B132" s="37" t="s">
        <v>97</v>
      </c>
      <c r="C132" s="33">
        <f t="shared" si="3"/>
        <v>6</v>
      </c>
      <c r="D132" s="39">
        <v>13.744323986398914</v>
      </c>
      <c r="E132" s="40">
        <v>0</v>
      </c>
      <c r="F132" s="39">
        <v>13.0075</v>
      </c>
      <c r="G132" s="2">
        <v>28</v>
      </c>
      <c r="H132" s="42">
        <f t="shared" si="2"/>
        <v>55</v>
      </c>
      <c r="I132" s="9"/>
    </row>
    <row r="133" spans="1:9" ht="13.5">
      <c r="A133" s="37" t="s">
        <v>341</v>
      </c>
      <c r="B133" s="37" t="s">
        <v>342</v>
      </c>
      <c r="C133" s="33">
        <f t="shared" si="3"/>
        <v>5</v>
      </c>
      <c r="D133" s="39">
        <v>14.18199838372749</v>
      </c>
      <c r="E133" s="40">
        <v>0</v>
      </c>
      <c r="F133" s="39">
        <v>11.495</v>
      </c>
      <c r="G133" s="79"/>
      <c r="H133" s="42">
        <f t="shared" si="2"/>
        <v>26</v>
      </c>
      <c r="I133" s="8"/>
    </row>
    <row r="134" spans="1:9" ht="13.5">
      <c r="A134" s="37" t="s">
        <v>343</v>
      </c>
      <c r="B134" s="37" t="s">
        <v>344</v>
      </c>
      <c r="C134" s="33">
        <f t="shared" si="3"/>
        <v>5</v>
      </c>
      <c r="D134" s="39">
        <v>10.064833874632145</v>
      </c>
      <c r="E134" s="40">
        <v>0</v>
      </c>
      <c r="F134" s="39">
        <v>11.7975</v>
      </c>
      <c r="G134" s="2">
        <v>25</v>
      </c>
      <c r="H134" s="42">
        <f aca="true" t="shared" si="4" ref="H134:H155">+ROUNDUP(SUM(D134:G134),0)</f>
        <v>47</v>
      </c>
      <c r="I134" s="9"/>
    </row>
    <row r="135" spans="1:9" ht="13.5">
      <c r="A135" s="37" t="s">
        <v>345</v>
      </c>
      <c r="B135" s="37" t="s">
        <v>346</v>
      </c>
      <c r="C135" s="33">
        <f aca="true" t="shared" si="5" ref="C135:C155">IF(H135&lt;50,5,IF(H135&lt;60,6,IF(H135&lt;70,7,IF(H135&lt;80,8,IF(H135&lt;90,9,10)))))</f>
        <v>10</v>
      </c>
      <c r="D135" s="39">
        <v>24.32516810758886</v>
      </c>
      <c r="E135" s="40">
        <v>4.5</v>
      </c>
      <c r="F135" s="39">
        <v>19.6625</v>
      </c>
      <c r="G135" s="2">
        <v>44</v>
      </c>
      <c r="H135" s="42">
        <f t="shared" si="4"/>
        <v>93</v>
      </c>
      <c r="I135" s="9"/>
    </row>
    <row r="136" spans="1:9" ht="13.5">
      <c r="A136" s="37" t="s">
        <v>347</v>
      </c>
      <c r="B136" s="37" t="s">
        <v>348</v>
      </c>
      <c r="C136" s="33">
        <f t="shared" si="5"/>
        <v>5</v>
      </c>
      <c r="D136" s="39">
        <v>20.208003598493512</v>
      </c>
      <c r="E136" s="40">
        <v>0</v>
      </c>
      <c r="F136" s="39">
        <v>9.9825</v>
      </c>
      <c r="G136" s="2">
        <v>10</v>
      </c>
      <c r="H136" s="42">
        <f t="shared" si="4"/>
        <v>41</v>
      </c>
      <c r="I136" s="8"/>
    </row>
    <row r="137" spans="1:9" ht="13.5">
      <c r="A137" s="37" t="s">
        <v>349</v>
      </c>
      <c r="B137" s="37" t="s">
        <v>350</v>
      </c>
      <c r="C137" s="33">
        <f t="shared" si="5"/>
        <v>6</v>
      </c>
      <c r="D137" s="39">
        <v>12.1</v>
      </c>
      <c r="E137" s="40">
        <v>0</v>
      </c>
      <c r="F137" s="39">
        <v>13.915</v>
      </c>
      <c r="G137" s="86">
        <v>27</v>
      </c>
      <c r="H137" s="42">
        <f t="shared" si="4"/>
        <v>54</v>
      </c>
      <c r="I137" s="9"/>
    </row>
    <row r="138" spans="1:9" ht="13.5">
      <c r="A138" s="37" t="s">
        <v>102</v>
      </c>
      <c r="B138" s="37" t="s">
        <v>103</v>
      </c>
      <c r="C138" s="33">
        <f t="shared" si="5"/>
        <v>6</v>
      </c>
      <c r="D138" s="39">
        <v>15.898883857097115</v>
      </c>
      <c r="E138" s="40">
        <v>0</v>
      </c>
      <c r="F138" s="39">
        <v>10.89</v>
      </c>
      <c r="G138" s="2">
        <v>24</v>
      </c>
      <c r="H138" s="42">
        <f t="shared" si="4"/>
        <v>51</v>
      </c>
      <c r="I138" s="8"/>
    </row>
    <row r="139" spans="1:9" ht="13.5">
      <c r="A139" s="37" t="s">
        <v>351</v>
      </c>
      <c r="B139" s="37" t="s">
        <v>352</v>
      </c>
      <c r="C139" s="33">
        <f t="shared" si="5"/>
        <v>5</v>
      </c>
      <c r="D139" s="39">
        <v>12.39139716084961</v>
      </c>
      <c r="E139" s="40">
        <v>0</v>
      </c>
      <c r="F139" s="39">
        <v>12.4025</v>
      </c>
      <c r="G139" s="2">
        <v>10</v>
      </c>
      <c r="H139" s="42">
        <f t="shared" si="4"/>
        <v>35</v>
      </c>
      <c r="I139" s="8"/>
    </row>
    <row r="140" spans="1:9" ht="13.5">
      <c r="A140" s="37" t="s">
        <v>151</v>
      </c>
      <c r="B140" s="37" t="s">
        <v>152</v>
      </c>
      <c r="C140" s="33">
        <f t="shared" si="5"/>
        <v>6</v>
      </c>
      <c r="D140" s="39">
        <v>12.219393745330343</v>
      </c>
      <c r="E140" s="40">
        <v>0</v>
      </c>
      <c r="F140" s="39">
        <v>11.1925</v>
      </c>
      <c r="G140" s="2">
        <v>28</v>
      </c>
      <c r="H140" s="42">
        <f t="shared" si="4"/>
        <v>52</v>
      </c>
      <c r="I140" s="8"/>
    </row>
    <row r="141" spans="1:9" ht="13.5">
      <c r="A141" s="37" t="s">
        <v>353</v>
      </c>
      <c r="B141" s="37" t="s">
        <v>354</v>
      </c>
      <c r="C141" s="33">
        <f t="shared" si="5"/>
        <v>6</v>
      </c>
      <c r="D141" s="39">
        <v>16.700516902246008</v>
      </c>
      <c r="E141" s="40">
        <v>0</v>
      </c>
      <c r="F141" s="39">
        <v>12.1</v>
      </c>
      <c r="G141" s="2">
        <v>28</v>
      </c>
      <c r="H141" s="42">
        <f t="shared" si="4"/>
        <v>57</v>
      </c>
      <c r="I141" s="9"/>
    </row>
    <row r="142" spans="1:9" ht="13.5">
      <c r="A142" s="37" t="s">
        <v>355</v>
      </c>
      <c r="B142" s="37" t="s">
        <v>356</v>
      </c>
      <c r="C142" s="33">
        <f t="shared" si="5"/>
        <v>6</v>
      </c>
      <c r="D142" s="39">
        <v>12.726163792446213</v>
      </c>
      <c r="E142" s="40">
        <v>0</v>
      </c>
      <c r="F142" s="39">
        <v>17.545</v>
      </c>
      <c r="G142" s="2">
        <v>26</v>
      </c>
      <c r="H142" s="42">
        <f t="shared" si="4"/>
        <v>57</v>
      </c>
      <c r="I142" s="7"/>
    </row>
    <row r="143" spans="1:9" ht="13.5">
      <c r="A143" s="37" t="s">
        <v>100</v>
      </c>
      <c r="B143" s="37" t="s">
        <v>101</v>
      </c>
      <c r="C143" s="33">
        <f t="shared" si="5"/>
        <v>6</v>
      </c>
      <c r="D143" s="39">
        <v>16.07088727261638</v>
      </c>
      <c r="E143" s="40">
        <v>0</v>
      </c>
      <c r="F143" s="39">
        <v>15.4275</v>
      </c>
      <c r="G143" s="2">
        <v>21</v>
      </c>
      <c r="H143" s="42">
        <f t="shared" si="4"/>
        <v>53</v>
      </c>
      <c r="I143" s="9"/>
    </row>
    <row r="144" spans="1:9" ht="13.5">
      <c r="A144" s="37" t="s">
        <v>153</v>
      </c>
      <c r="B144" s="37" t="s">
        <v>154</v>
      </c>
      <c r="C144" s="33">
        <f t="shared" si="5"/>
        <v>5</v>
      </c>
      <c r="D144" s="39">
        <v>10.89</v>
      </c>
      <c r="E144" s="40">
        <v>0</v>
      </c>
      <c r="F144" s="39">
        <v>10.5875</v>
      </c>
      <c r="G144" s="2">
        <v>11</v>
      </c>
      <c r="H144" s="42">
        <f t="shared" si="4"/>
        <v>33</v>
      </c>
      <c r="I144" s="8"/>
    </row>
    <row r="145" spans="1:9" ht="13.5">
      <c r="A145" s="37" t="s">
        <v>104</v>
      </c>
      <c r="B145" s="37" t="s">
        <v>105</v>
      </c>
      <c r="C145" s="33">
        <f t="shared" si="5"/>
        <v>7</v>
      </c>
      <c r="D145" s="39">
        <v>11.152089718372139</v>
      </c>
      <c r="E145" s="40">
        <v>0</v>
      </c>
      <c r="F145" s="39">
        <v>20</v>
      </c>
      <c r="G145" s="2">
        <v>28</v>
      </c>
      <c r="H145" s="42">
        <f t="shared" si="4"/>
        <v>60</v>
      </c>
      <c r="I145" s="9"/>
    </row>
    <row r="146" spans="1:9" ht="13.5">
      <c r="A146" s="37" t="s">
        <v>357</v>
      </c>
      <c r="B146" s="37" t="s">
        <v>358</v>
      </c>
      <c r="C146" s="33">
        <f t="shared" si="5"/>
        <v>6</v>
      </c>
      <c r="D146" s="39">
        <v>10.285981123156915</v>
      </c>
      <c r="E146" s="40">
        <v>0</v>
      </c>
      <c r="F146" s="39">
        <v>13.915</v>
      </c>
      <c r="G146" s="2">
        <v>30</v>
      </c>
      <c r="H146" s="42">
        <f t="shared" si="4"/>
        <v>55</v>
      </c>
      <c r="I146" s="8"/>
    </row>
    <row r="147" spans="1:9" ht="13.5">
      <c r="A147" s="37" t="s">
        <v>359</v>
      </c>
      <c r="B147" s="37" t="s">
        <v>360</v>
      </c>
      <c r="C147" s="33">
        <f t="shared" si="5"/>
        <v>5</v>
      </c>
      <c r="D147" s="39">
        <v>11.953722763521034</v>
      </c>
      <c r="E147" s="40">
        <v>0</v>
      </c>
      <c r="F147" s="39">
        <v>12.4025</v>
      </c>
      <c r="G147" s="2">
        <v>2</v>
      </c>
      <c r="H147" s="42">
        <f t="shared" si="4"/>
        <v>27</v>
      </c>
      <c r="I147" s="8"/>
    </row>
    <row r="148" spans="1:9" ht="13.5">
      <c r="A148" s="37" t="s">
        <v>144</v>
      </c>
      <c r="B148" s="37" t="s">
        <v>25</v>
      </c>
      <c r="C148" s="33">
        <f t="shared" si="5"/>
        <v>6</v>
      </c>
      <c r="D148" s="39">
        <v>11.978294680023787</v>
      </c>
      <c r="E148" s="40">
        <v>0</v>
      </c>
      <c r="F148" s="39">
        <v>19.6625</v>
      </c>
      <c r="G148" s="2">
        <v>20</v>
      </c>
      <c r="H148" s="42">
        <f t="shared" si="4"/>
        <v>52</v>
      </c>
      <c r="I148" s="9"/>
    </row>
    <row r="149" spans="1:11" ht="13.5">
      <c r="A149" s="37" t="s">
        <v>361</v>
      </c>
      <c r="B149" s="37" t="s">
        <v>362</v>
      </c>
      <c r="C149" s="33">
        <f t="shared" si="5"/>
        <v>7</v>
      </c>
      <c r="D149" s="39">
        <v>18.755</v>
      </c>
      <c r="E149" s="40">
        <v>0</v>
      </c>
      <c r="F149" s="39">
        <v>18.755</v>
      </c>
      <c r="G149" s="2">
        <v>29</v>
      </c>
      <c r="H149" s="42">
        <f t="shared" si="4"/>
        <v>67</v>
      </c>
      <c r="I149" s="8"/>
      <c r="K149" s="12"/>
    </row>
    <row r="150" spans="1:9" ht="13.5">
      <c r="A150" s="37" t="s">
        <v>18</v>
      </c>
      <c r="B150" s="37" t="s">
        <v>19</v>
      </c>
      <c r="C150" s="33">
        <f t="shared" si="5"/>
        <v>6</v>
      </c>
      <c r="D150" s="39">
        <v>13.547748654376896</v>
      </c>
      <c r="E150" s="40">
        <v>0</v>
      </c>
      <c r="F150" s="39">
        <v>14.2175</v>
      </c>
      <c r="G150" s="2">
        <v>24</v>
      </c>
      <c r="H150" s="42">
        <f t="shared" si="4"/>
        <v>52</v>
      </c>
      <c r="I150" s="7"/>
    </row>
    <row r="151" spans="1:9" ht="13.5">
      <c r="A151" s="37" t="s">
        <v>363</v>
      </c>
      <c r="B151" s="37" t="s">
        <v>364</v>
      </c>
      <c r="C151" s="33">
        <f t="shared" si="5"/>
        <v>7</v>
      </c>
      <c r="D151" s="39">
        <v>14.4476693655368</v>
      </c>
      <c r="E151" s="40">
        <v>0</v>
      </c>
      <c r="F151" s="39">
        <v>17.8475</v>
      </c>
      <c r="G151" s="2">
        <v>32</v>
      </c>
      <c r="H151" s="42">
        <f t="shared" si="4"/>
        <v>65</v>
      </c>
      <c r="I151" s="8"/>
    </row>
    <row r="152" spans="1:9" ht="13.5">
      <c r="A152" s="37" t="s">
        <v>365</v>
      </c>
      <c r="B152" s="37" t="s">
        <v>366</v>
      </c>
      <c r="C152" s="33">
        <f t="shared" si="5"/>
        <v>5</v>
      </c>
      <c r="D152" s="39">
        <v>19.48470640257384</v>
      </c>
      <c r="E152" s="40">
        <v>1</v>
      </c>
      <c r="F152" s="39">
        <v>11.7975</v>
      </c>
      <c r="G152" s="2">
        <v>10</v>
      </c>
      <c r="H152" s="42">
        <f t="shared" si="4"/>
        <v>43</v>
      </c>
      <c r="I152" s="9"/>
    </row>
    <row r="153" spans="1:9" ht="13.5">
      <c r="A153" s="37" t="s">
        <v>132</v>
      </c>
      <c r="B153" s="37" t="s">
        <v>133</v>
      </c>
      <c r="C153" s="33">
        <f t="shared" si="5"/>
        <v>6</v>
      </c>
      <c r="D153" s="39">
        <v>13.31</v>
      </c>
      <c r="E153" s="40">
        <v>0</v>
      </c>
      <c r="F153" s="39">
        <v>13.6125</v>
      </c>
      <c r="G153" s="10">
        <v>24</v>
      </c>
      <c r="H153" s="42">
        <f t="shared" si="4"/>
        <v>51</v>
      </c>
      <c r="I153" s="9"/>
    </row>
    <row r="154" spans="1:9" ht="13.5">
      <c r="A154" s="37" t="s">
        <v>367</v>
      </c>
      <c r="B154" s="37" t="s">
        <v>368</v>
      </c>
      <c r="C154" s="33">
        <f t="shared" si="5"/>
        <v>6</v>
      </c>
      <c r="D154" s="39">
        <v>10.89</v>
      </c>
      <c r="E154" s="40">
        <v>0</v>
      </c>
      <c r="F154" s="39">
        <v>11.1925</v>
      </c>
      <c r="G154" s="85">
        <v>30</v>
      </c>
      <c r="H154" s="42">
        <f t="shared" si="4"/>
        <v>53</v>
      </c>
      <c r="I154" s="9"/>
    </row>
    <row r="155" spans="1:9" ht="13.5">
      <c r="A155" s="37" t="s">
        <v>98</v>
      </c>
      <c r="B155" s="37" t="s">
        <v>99</v>
      </c>
      <c r="C155" s="33">
        <f t="shared" si="5"/>
        <v>5</v>
      </c>
      <c r="D155" s="39">
        <v>12.435920894134151</v>
      </c>
      <c r="E155" s="40">
        <v>0</v>
      </c>
      <c r="F155" s="39">
        <v>12.705</v>
      </c>
      <c r="G155" s="2">
        <v>18</v>
      </c>
      <c r="H155" s="42">
        <f t="shared" si="4"/>
        <v>44</v>
      </c>
      <c r="I155" s="8"/>
    </row>
    <row r="157" spans="1:7" ht="13.5" thickBot="1">
      <c r="A157" s="52" t="s">
        <v>11</v>
      </c>
      <c r="B157" s="24"/>
      <c r="C157" s="22"/>
      <c r="D157" s="25"/>
      <c r="E157" s="22"/>
      <c r="F157" s="22"/>
      <c r="G157" s="1"/>
    </row>
    <row r="158" spans="1:7" ht="14.25" thickBot="1" thickTop="1">
      <c r="A158" s="26" t="s">
        <v>1</v>
      </c>
      <c r="B158" s="28" t="s">
        <v>0</v>
      </c>
      <c r="C158" s="29"/>
      <c r="D158" s="30" t="s">
        <v>9</v>
      </c>
      <c r="E158" s="31" t="s">
        <v>3</v>
      </c>
      <c r="F158" s="32" t="s">
        <v>2</v>
      </c>
      <c r="G158" s="1"/>
    </row>
    <row r="159" spans="1:7" ht="13.5" thickTop="1">
      <c r="A159" s="13" t="s">
        <v>371</v>
      </c>
      <c r="B159" s="13" t="s">
        <v>372</v>
      </c>
      <c r="C159" s="3">
        <f>IF(F159&lt;35,5,IF(F159&lt;42,6,IF(F159&lt;49,7,IF(F159&lt;56,8,IF(F159&lt;63,9,10)))))</f>
        <v>7</v>
      </c>
      <c r="D159" s="15">
        <v>12.705</v>
      </c>
      <c r="E159" s="4">
        <v>32</v>
      </c>
      <c r="F159" s="50">
        <f>ROUNDUP(SUM(D159:E159),0)</f>
        <v>45</v>
      </c>
      <c r="G159" s="9"/>
    </row>
    <row r="160" spans="1:7" ht="13.5">
      <c r="A160" s="13" t="s">
        <v>373</v>
      </c>
      <c r="B160" s="13" t="s">
        <v>26</v>
      </c>
      <c r="C160" s="3">
        <f>IF(F160&lt;35,5,IF(F160&lt;42,6,IF(F160&lt;49,7,IF(F160&lt;56,8,IF(F160&lt;63,9,10)))))</f>
        <v>9</v>
      </c>
      <c r="D160" s="15">
        <v>16.0325</v>
      </c>
      <c r="E160" s="4">
        <v>40</v>
      </c>
      <c r="F160" s="50">
        <f>ROUNDUP(SUM(D160:E160),0)</f>
        <v>57</v>
      </c>
      <c r="G160" s="9"/>
    </row>
    <row r="161" spans="1:7" ht="13.5">
      <c r="A161" s="13" t="s">
        <v>374</v>
      </c>
      <c r="B161" s="13" t="s">
        <v>375</v>
      </c>
      <c r="C161" s="3">
        <f aca="true" t="shared" si="6" ref="C161:C201">IF(F161&lt;35,5,IF(F161&lt;42,6,IF(F161&lt;49,7,IF(F161&lt;56,8,IF(F161&lt;63,9,10)))))</f>
        <v>5</v>
      </c>
      <c r="D161" s="16">
        <v>10.285</v>
      </c>
      <c r="E161" s="5">
        <v>22</v>
      </c>
      <c r="F161" s="50">
        <f aca="true" t="shared" si="7" ref="F161:F201">ROUNDUP(SUM(D161:E161),0)</f>
        <v>33</v>
      </c>
      <c r="G161" s="9"/>
    </row>
    <row r="162" spans="1:7" ht="13.5">
      <c r="A162" s="13" t="s">
        <v>376</v>
      </c>
      <c r="B162" s="13" t="s">
        <v>377</v>
      </c>
      <c r="C162" s="3">
        <f t="shared" si="6"/>
        <v>5</v>
      </c>
      <c r="D162" s="17">
        <v>15.73</v>
      </c>
      <c r="E162" s="6">
        <v>14</v>
      </c>
      <c r="F162" s="50">
        <f t="shared" si="7"/>
        <v>30</v>
      </c>
      <c r="G162" s="9"/>
    </row>
    <row r="163" spans="1:7" ht="13.5">
      <c r="A163" s="13" t="s">
        <v>378</v>
      </c>
      <c r="B163" s="13" t="s">
        <v>379</v>
      </c>
      <c r="C163" s="3">
        <f t="shared" si="6"/>
        <v>6</v>
      </c>
      <c r="D163" s="16">
        <v>13.0075</v>
      </c>
      <c r="E163" s="72">
        <v>25</v>
      </c>
      <c r="F163" s="50">
        <f t="shared" si="7"/>
        <v>39</v>
      </c>
      <c r="G163" s="9"/>
    </row>
    <row r="164" spans="1:7" ht="13.5">
      <c r="A164" s="13" t="s">
        <v>380</v>
      </c>
      <c r="B164" s="13" t="s">
        <v>381</v>
      </c>
      <c r="C164" s="3">
        <f t="shared" si="6"/>
        <v>6</v>
      </c>
      <c r="D164" s="16">
        <v>15.73</v>
      </c>
      <c r="E164" s="72">
        <v>22</v>
      </c>
      <c r="F164" s="50">
        <f t="shared" si="7"/>
        <v>38</v>
      </c>
      <c r="G164" s="9"/>
    </row>
    <row r="165" spans="1:7" ht="13.5">
      <c r="A165" s="13" t="s">
        <v>382</v>
      </c>
      <c r="B165" s="13" t="s">
        <v>383</v>
      </c>
      <c r="C165" s="3">
        <f t="shared" si="6"/>
        <v>5</v>
      </c>
      <c r="D165" s="16">
        <v>12.4025</v>
      </c>
      <c r="E165" s="72">
        <v>6</v>
      </c>
      <c r="F165" s="50">
        <f t="shared" si="7"/>
        <v>19</v>
      </c>
      <c r="G165" s="9"/>
    </row>
    <row r="166" spans="1:7" ht="13.5">
      <c r="A166" s="13" t="s">
        <v>27</v>
      </c>
      <c r="B166" s="13" t="s">
        <v>28</v>
      </c>
      <c r="C166" s="3">
        <f t="shared" si="6"/>
        <v>5</v>
      </c>
      <c r="D166" s="17">
        <v>10.5875</v>
      </c>
      <c r="E166" s="73">
        <v>18</v>
      </c>
      <c r="F166" s="50">
        <f t="shared" si="7"/>
        <v>29</v>
      </c>
      <c r="G166" s="9"/>
    </row>
    <row r="167" spans="1:7" ht="13.5">
      <c r="A167" s="13" t="s">
        <v>384</v>
      </c>
      <c r="B167" s="13" t="s">
        <v>385</v>
      </c>
      <c r="C167" s="3">
        <f t="shared" si="6"/>
        <v>6</v>
      </c>
      <c r="D167" s="16">
        <v>13.0075</v>
      </c>
      <c r="E167" s="72">
        <v>24</v>
      </c>
      <c r="F167" s="50">
        <f t="shared" si="7"/>
        <v>38</v>
      </c>
      <c r="G167" s="9"/>
    </row>
    <row r="168" spans="1:7" ht="13.5">
      <c r="A168" s="13" t="s">
        <v>29</v>
      </c>
      <c r="B168" s="13" t="s">
        <v>30</v>
      </c>
      <c r="C168" s="3">
        <f t="shared" si="6"/>
        <v>5</v>
      </c>
      <c r="D168" s="16">
        <v>18.755</v>
      </c>
      <c r="E168" s="72">
        <v>14</v>
      </c>
      <c r="F168" s="50">
        <f t="shared" si="7"/>
        <v>33</v>
      </c>
      <c r="G168" s="9"/>
    </row>
    <row r="169" spans="1:7" ht="13.5">
      <c r="A169" s="13" t="s">
        <v>386</v>
      </c>
      <c r="B169" s="13" t="s">
        <v>387</v>
      </c>
      <c r="C169" s="3">
        <f t="shared" si="6"/>
        <v>6</v>
      </c>
      <c r="D169" s="16">
        <v>11.7975</v>
      </c>
      <c r="E169" s="72">
        <v>28</v>
      </c>
      <c r="F169" s="50">
        <f t="shared" si="7"/>
        <v>40</v>
      </c>
      <c r="G169" s="9"/>
    </row>
    <row r="170" spans="1:7" ht="13.5">
      <c r="A170" s="13" t="s">
        <v>388</v>
      </c>
      <c r="B170" s="13" t="s">
        <v>389</v>
      </c>
      <c r="C170" s="3">
        <f t="shared" si="6"/>
        <v>5</v>
      </c>
      <c r="D170" s="16">
        <v>10.285</v>
      </c>
      <c r="E170" s="72">
        <v>21</v>
      </c>
      <c r="F170" s="50">
        <f t="shared" si="7"/>
        <v>32</v>
      </c>
      <c r="G170" s="9"/>
    </row>
    <row r="171" spans="1:7" ht="13.5">
      <c r="A171" s="13" t="s">
        <v>390</v>
      </c>
      <c r="B171" s="13" t="s">
        <v>391</v>
      </c>
      <c r="C171" s="3">
        <f t="shared" si="6"/>
        <v>8</v>
      </c>
      <c r="D171" s="16">
        <v>12.1</v>
      </c>
      <c r="E171" s="72">
        <v>41</v>
      </c>
      <c r="F171" s="50">
        <f t="shared" si="7"/>
        <v>54</v>
      </c>
      <c r="G171" s="9"/>
    </row>
    <row r="172" spans="1:7" ht="13.5">
      <c r="A172" s="13" t="s">
        <v>32</v>
      </c>
      <c r="B172" s="13" t="s">
        <v>33</v>
      </c>
      <c r="C172" s="3">
        <f t="shared" si="6"/>
        <v>7</v>
      </c>
      <c r="D172" s="16">
        <v>12.705</v>
      </c>
      <c r="E172" s="72">
        <v>35</v>
      </c>
      <c r="F172" s="50">
        <f t="shared" si="7"/>
        <v>48</v>
      </c>
      <c r="G172" s="9"/>
    </row>
    <row r="173" spans="1:7" ht="13.5">
      <c r="A173" s="13" t="s">
        <v>392</v>
      </c>
      <c r="B173" s="13" t="s">
        <v>393</v>
      </c>
      <c r="C173" s="3">
        <f t="shared" si="6"/>
        <v>6</v>
      </c>
      <c r="D173" s="16">
        <v>10.89</v>
      </c>
      <c r="E173" s="72">
        <v>27</v>
      </c>
      <c r="F173" s="50">
        <f t="shared" si="7"/>
        <v>38</v>
      </c>
      <c r="G173" s="9"/>
    </row>
    <row r="174" spans="1:7" ht="13.5">
      <c r="A174" s="13" t="s">
        <v>394</v>
      </c>
      <c r="B174" s="13" t="s">
        <v>395</v>
      </c>
      <c r="C174" s="3">
        <f t="shared" si="6"/>
        <v>5</v>
      </c>
      <c r="D174" s="16">
        <v>14.52</v>
      </c>
      <c r="E174" s="72">
        <v>12</v>
      </c>
      <c r="F174" s="50">
        <f t="shared" si="7"/>
        <v>27</v>
      </c>
      <c r="G174" s="9"/>
    </row>
    <row r="175" spans="1:7" ht="13.5">
      <c r="A175" s="13" t="s">
        <v>396</v>
      </c>
      <c r="B175" s="13" t="s">
        <v>397</v>
      </c>
      <c r="C175" s="3">
        <f t="shared" si="6"/>
        <v>7</v>
      </c>
      <c r="D175" s="16">
        <v>13.915</v>
      </c>
      <c r="E175" s="72">
        <v>28</v>
      </c>
      <c r="F175" s="50">
        <f t="shared" si="7"/>
        <v>42</v>
      </c>
      <c r="G175" s="9"/>
    </row>
    <row r="176" spans="1:7" ht="13.5">
      <c r="A176" s="13" t="s">
        <v>398</v>
      </c>
      <c r="B176" s="13" t="s">
        <v>399</v>
      </c>
      <c r="C176" s="3">
        <f t="shared" si="6"/>
        <v>8</v>
      </c>
      <c r="D176" s="16">
        <v>13.0075</v>
      </c>
      <c r="E176" s="72">
        <v>40</v>
      </c>
      <c r="F176" s="50">
        <f t="shared" si="7"/>
        <v>54</v>
      </c>
      <c r="G176" s="9"/>
    </row>
    <row r="177" spans="1:7" ht="13.5">
      <c r="A177" s="13" t="s">
        <v>400</v>
      </c>
      <c r="B177" s="13" t="s">
        <v>401</v>
      </c>
      <c r="C177" s="3">
        <f t="shared" si="6"/>
        <v>8</v>
      </c>
      <c r="D177" s="16">
        <v>14.8225</v>
      </c>
      <c r="E177" s="72">
        <v>34</v>
      </c>
      <c r="F177" s="50">
        <f t="shared" si="7"/>
        <v>49</v>
      </c>
      <c r="G177" s="9"/>
    </row>
    <row r="178" spans="1:7" ht="13.5">
      <c r="A178" s="13" t="s">
        <v>402</v>
      </c>
      <c r="B178" s="13" t="s">
        <v>403</v>
      </c>
      <c r="C178" s="3">
        <f t="shared" si="6"/>
        <v>6</v>
      </c>
      <c r="D178" s="16">
        <v>11.7975</v>
      </c>
      <c r="E178" s="72">
        <v>23</v>
      </c>
      <c r="F178" s="50">
        <f t="shared" si="7"/>
        <v>35</v>
      </c>
      <c r="G178" s="9"/>
    </row>
    <row r="179" spans="1:7" ht="13.5">
      <c r="A179" s="13" t="s">
        <v>404</v>
      </c>
      <c r="B179" s="13" t="s">
        <v>405</v>
      </c>
      <c r="C179" s="3">
        <f t="shared" si="6"/>
        <v>5</v>
      </c>
      <c r="D179" s="16">
        <v>12.4025</v>
      </c>
      <c r="E179" s="72">
        <v>18</v>
      </c>
      <c r="F179" s="50">
        <f t="shared" si="7"/>
        <v>31</v>
      </c>
      <c r="G179" s="9"/>
    </row>
    <row r="180" spans="1:7" ht="13.5">
      <c r="A180" s="13" t="s">
        <v>34</v>
      </c>
      <c r="B180" s="13" t="s">
        <v>35</v>
      </c>
      <c r="C180" s="3">
        <f t="shared" si="6"/>
        <v>6</v>
      </c>
      <c r="D180" s="16">
        <v>11.7975</v>
      </c>
      <c r="E180" s="72">
        <v>28</v>
      </c>
      <c r="F180" s="50">
        <f t="shared" si="7"/>
        <v>40</v>
      </c>
      <c r="G180" s="9"/>
    </row>
    <row r="181" spans="1:7" ht="13.5">
      <c r="A181" s="13" t="s">
        <v>36</v>
      </c>
      <c r="B181" s="13" t="s">
        <v>37</v>
      </c>
      <c r="C181" s="3">
        <f t="shared" si="6"/>
        <v>7</v>
      </c>
      <c r="D181" s="16">
        <v>12.705</v>
      </c>
      <c r="E181" s="72">
        <v>30</v>
      </c>
      <c r="F181" s="50">
        <f t="shared" si="7"/>
        <v>43</v>
      </c>
      <c r="G181" s="9"/>
    </row>
    <row r="182" spans="1:7" ht="13.5">
      <c r="A182" s="21" t="s">
        <v>406</v>
      </c>
      <c r="B182" s="13" t="s">
        <v>407</v>
      </c>
      <c r="C182" s="3">
        <f t="shared" si="6"/>
        <v>7</v>
      </c>
      <c r="D182" s="16">
        <v>11.495</v>
      </c>
      <c r="E182" s="72">
        <v>30</v>
      </c>
      <c r="F182" s="50">
        <f t="shared" si="7"/>
        <v>42</v>
      </c>
      <c r="G182" s="9"/>
    </row>
    <row r="183" spans="1:7" ht="13.5">
      <c r="A183" s="13" t="s">
        <v>408</v>
      </c>
      <c r="B183" s="13" t="s">
        <v>409</v>
      </c>
      <c r="C183" s="3">
        <f t="shared" si="6"/>
        <v>6</v>
      </c>
      <c r="D183" s="16">
        <v>13.6125</v>
      </c>
      <c r="E183" s="72">
        <v>21</v>
      </c>
      <c r="F183" s="50">
        <f t="shared" si="7"/>
        <v>35</v>
      </c>
      <c r="G183" s="9"/>
    </row>
    <row r="184" spans="1:7" ht="13.5">
      <c r="A184" s="13" t="s">
        <v>410</v>
      </c>
      <c r="B184" s="13" t="s">
        <v>411</v>
      </c>
      <c r="C184" s="3">
        <f t="shared" si="6"/>
        <v>7</v>
      </c>
      <c r="D184" s="16">
        <v>11.1925</v>
      </c>
      <c r="E184" s="72">
        <v>30</v>
      </c>
      <c r="F184" s="50">
        <f t="shared" si="7"/>
        <v>42</v>
      </c>
      <c r="G184" s="9"/>
    </row>
    <row r="185" spans="1:7" ht="13.5">
      <c r="A185" s="13" t="s">
        <v>38</v>
      </c>
      <c r="B185" s="13" t="s">
        <v>39</v>
      </c>
      <c r="C185" s="3">
        <f t="shared" si="6"/>
        <v>7</v>
      </c>
      <c r="D185" s="16">
        <v>13.6125</v>
      </c>
      <c r="E185" s="72">
        <v>30</v>
      </c>
      <c r="F185" s="50">
        <f t="shared" si="7"/>
        <v>44</v>
      </c>
      <c r="G185" s="9"/>
    </row>
    <row r="186" spans="1:7" ht="13.5">
      <c r="A186" s="13" t="s">
        <v>412</v>
      </c>
      <c r="B186" s="13" t="s">
        <v>413</v>
      </c>
      <c r="C186" s="3">
        <f t="shared" si="6"/>
        <v>8</v>
      </c>
      <c r="D186" s="16">
        <v>19.0575</v>
      </c>
      <c r="E186" s="72">
        <v>29</v>
      </c>
      <c r="F186" s="50">
        <f t="shared" si="7"/>
        <v>49</v>
      </c>
      <c r="G186" s="9"/>
    </row>
    <row r="187" spans="1:7" ht="13.5">
      <c r="A187" s="13" t="s">
        <v>414</v>
      </c>
      <c r="B187" s="13" t="s">
        <v>415</v>
      </c>
      <c r="C187" s="3">
        <f t="shared" si="6"/>
        <v>5</v>
      </c>
      <c r="D187" s="16">
        <v>15.125</v>
      </c>
      <c r="E187" s="72">
        <v>15</v>
      </c>
      <c r="F187" s="50">
        <f t="shared" si="7"/>
        <v>31</v>
      </c>
      <c r="G187" s="9"/>
    </row>
    <row r="188" spans="1:7" ht="13.5">
      <c r="A188" s="13" t="s">
        <v>416</v>
      </c>
      <c r="B188" s="13" t="s">
        <v>417</v>
      </c>
      <c r="C188" s="3">
        <f t="shared" si="6"/>
        <v>6</v>
      </c>
      <c r="D188" s="16">
        <v>13.915</v>
      </c>
      <c r="E188" s="72">
        <v>22</v>
      </c>
      <c r="F188" s="50">
        <f t="shared" si="7"/>
        <v>36</v>
      </c>
      <c r="G188" s="9"/>
    </row>
    <row r="189" spans="1:7" ht="13.5">
      <c r="A189" s="13" t="s">
        <v>418</v>
      </c>
      <c r="B189" s="13" t="s">
        <v>419</v>
      </c>
      <c r="C189" s="3">
        <f t="shared" si="6"/>
        <v>7</v>
      </c>
      <c r="D189" s="16">
        <v>17.545</v>
      </c>
      <c r="E189" s="72">
        <v>28</v>
      </c>
      <c r="F189" s="50">
        <f t="shared" si="7"/>
        <v>46</v>
      </c>
      <c r="G189" s="9"/>
    </row>
    <row r="190" spans="1:7" ht="13.5">
      <c r="A190" s="13" t="s">
        <v>40</v>
      </c>
      <c r="B190" s="13" t="s">
        <v>41</v>
      </c>
      <c r="C190" s="3">
        <f t="shared" si="6"/>
        <v>5</v>
      </c>
      <c r="D190" s="16">
        <v>9.9825</v>
      </c>
      <c r="E190" s="72">
        <v>5</v>
      </c>
      <c r="F190" s="50">
        <f t="shared" si="7"/>
        <v>15</v>
      </c>
      <c r="G190" s="9"/>
    </row>
    <row r="191" spans="1:7" ht="13.5">
      <c r="A191" s="13" t="s">
        <v>42</v>
      </c>
      <c r="B191" s="13" t="s">
        <v>43</v>
      </c>
      <c r="C191" s="3">
        <f t="shared" si="6"/>
        <v>5</v>
      </c>
      <c r="D191" s="18">
        <v>9.9825</v>
      </c>
      <c r="E191" s="74">
        <v>12</v>
      </c>
      <c r="F191" s="50">
        <f t="shared" si="7"/>
        <v>22</v>
      </c>
      <c r="G191" s="9"/>
    </row>
    <row r="192" spans="1:7" ht="13.5">
      <c r="A192" s="13" t="s">
        <v>420</v>
      </c>
      <c r="B192" s="13" t="s">
        <v>421</v>
      </c>
      <c r="C192" s="3">
        <f t="shared" si="6"/>
        <v>7</v>
      </c>
      <c r="D192" s="14">
        <v>20</v>
      </c>
      <c r="E192" s="75">
        <v>27</v>
      </c>
      <c r="F192" s="50">
        <f t="shared" si="7"/>
        <v>47</v>
      </c>
      <c r="G192" s="9"/>
    </row>
    <row r="193" spans="1:7" ht="13.5">
      <c r="A193" s="13" t="s">
        <v>422</v>
      </c>
      <c r="B193" s="13" t="s">
        <v>423</v>
      </c>
      <c r="C193" s="3">
        <f t="shared" si="6"/>
        <v>6</v>
      </c>
      <c r="D193" s="14">
        <v>9.9825</v>
      </c>
      <c r="E193" s="75">
        <v>25</v>
      </c>
      <c r="F193" s="50">
        <f t="shared" si="7"/>
        <v>35</v>
      </c>
      <c r="G193" s="9"/>
    </row>
    <row r="194" spans="1:7" ht="13.5">
      <c r="A194" s="13" t="s">
        <v>424</v>
      </c>
      <c r="B194" s="13" t="s">
        <v>425</v>
      </c>
      <c r="C194" s="3">
        <f t="shared" si="6"/>
        <v>6</v>
      </c>
      <c r="D194" s="14">
        <v>11.7975</v>
      </c>
      <c r="E194" s="75">
        <v>23</v>
      </c>
      <c r="F194" s="50">
        <f t="shared" si="7"/>
        <v>35</v>
      </c>
      <c r="G194" s="9"/>
    </row>
    <row r="195" spans="1:7" ht="13.5">
      <c r="A195" s="13" t="s">
        <v>426</v>
      </c>
      <c r="B195" s="13" t="s">
        <v>427</v>
      </c>
      <c r="C195" s="3">
        <f t="shared" si="6"/>
        <v>6</v>
      </c>
      <c r="D195" s="14">
        <v>14.52</v>
      </c>
      <c r="E195" s="75">
        <v>20</v>
      </c>
      <c r="F195" s="50">
        <f t="shared" si="7"/>
        <v>35</v>
      </c>
      <c r="G195" s="9"/>
    </row>
    <row r="196" spans="1:7" ht="13.5">
      <c r="A196" s="13" t="s">
        <v>428</v>
      </c>
      <c r="B196" s="13" t="s">
        <v>429</v>
      </c>
      <c r="C196" s="3">
        <f t="shared" si="6"/>
        <v>6</v>
      </c>
      <c r="D196" s="14">
        <v>10.89</v>
      </c>
      <c r="E196" s="75">
        <v>29</v>
      </c>
      <c r="F196" s="50">
        <f t="shared" si="7"/>
        <v>40</v>
      </c>
      <c r="G196" s="9"/>
    </row>
    <row r="197" spans="1:7" ht="13.5">
      <c r="A197" s="13" t="s">
        <v>20</v>
      </c>
      <c r="B197" s="13" t="s">
        <v>21</v>
      </c>
      <c r="C197" s="3">
        <f t="shared" si="6"/>
        <v>6</v>
      </c>
      <c r="D197" s="14">
        <v>14.52</v>
      </c>
      <c r="E197" s="75">
        <v>22</v>
      </c>
      <c r="F197" s="50">
        <f t="shared" si="7"/>
        <v>37</v>
      </c>
      <c r="G197" s="9"/>
    </row>
    <row r="198" spans="1:7" ht="13.5">
      <c r="A198" s="13" t="s">
        <v>430</v>
      </c>
      <c r="B198" s="13" t="s">
        <v>74</v>
      </c>
      <c r="C198" s="3">
        <f t="shared" si="6"/>
        <v>5</v>
      </c>
      <c r="D198" s="14">
        <v>11.1925</v>
      </c>
      <c r="E198" s="75">
        <v>4</v>
      </c>
      <c r="F198" s="50">
        <f t="shared" si="7"/>
        <v>16</v>
      </c>
      <c r="G198" s="9"/>
    </row>
    <row r="199" spans="1:7" ht="13.5">
      <c r="A199" s="13" t="s">
        <v>44</v>
      </c>
      <c r="B199" s="13" t="s">
        <v>45</v>
      </c>
      <c r="C199" s="3">
        <f t="shared" si="6"/>
        <v>7</v>
      </c>
      <c r="D199" s="14">
        <v>18.4525</v>
      </c>
      <c r="E199" s="75">
        <v>28</v>
      </c>
      <c r="F199" s="50">
        <f t="shared" si="7"/>
        <v>47</v>
      </c>
      <c r="G199" s="9"/>
    </row>
    <row r="200" spans="1:7" ht="13.5">
      <c r="A200" s="13" t="s">
        <v>431</v>
      </c>
      <c r="B200" s="13" t="s">
        <v>432</v>
      </c>
      <c r="C200" s="3">
        <f t="shared" si="6"/>
        <v>5</v>
      </c>
      <c r="D200" s="14">
        <v>12.1</v>
      </c>
      <c r="E200" s="75">
        <v>14</v>
      </c>
      <c r="F200" s="50">
        <f t="shared" si="7"/>
        <v>27</v>
      </c>
      <c r="G200" s="9"/>
    </row>
    <row r="201" spans="1:7" ht="13.5">
      <c r="A201" s="13" t="s">
        <v>433</v>
      </c>
      <c r="B201" s="13" t="s">
        <v>434</v>
      </c>
      <c r="C201" s="3">
        <f t="shared" si="6"/>
        <v>6</v>
      </c>
      <c r="D201" s="14">
        <v>11.1925</v>
      </c>
      <c r="E201" s="75">
        <v>24</v>
      </c>
      <c r="F201" s="50">
        <f t="shared" si="7"/>
        <v>36</v>
      </c>
      <c r="G201" s="9"/>
    </row>
    <row r="202" spans="1:7" ht="13.5">
      <c r="A202" s="13" t="s">
        <v>46</v>
      </c>
      <c r="B202" s="13" t="s">
        <v>47</v>
      </c>
      <c r="C202" s="3">
        <f aca="true" t="shared" si="8" ref="C202:C224">IF(F202&lt;35,5,IF(F202&lt;42,6,IF(F202&lt;49,7,IF(F202&lt;56,8,IF(F202&lt;63,9,10)))))</f>
        <v>7</v>
      </c>
      <c r="D202" s="14">
        <v>15.4275</v>
      </c>
      <c r="E202" s="75">
        <v>30</v>
      </c>
      <c r="F202" s="50">
        <f aca="true" t="shared" si="9" ref="F202:F224">ROUNDUP(SUM(D202:E202),0)</f>
        <v>46</v>
      </c>
      <c r="G202" s="9"/>
    </row>
    <row r="203" spans="1:7" ht="13.5">
      <c r="A203" s="13" t="s">
        <v>435</v>
      </c>
      <c r="B203" s="13" t="s">
        <v>436</v>
      </c>
      <c r="C203" s="3">
        <f t="shared" si="8"/>
        <v>6</v>
      </c>
      <c r="D203" s="14">
        <v>16.94</v>
      </c>
      <c r="E203" s="75">
        <v>20</v>
      </c>
      <c r="F203" s="50">
        <f t="shared" si="9"/>
        <v>37</v>
      </c>
      <c r="G203" s="9"/>
    </row>
    <row r="204" spans="1:7" ht="13.5">
      <c r="A204" s="13" t="s">
        <v>437</v>
      </c>
      <c r="B204" s="13" t="s">
        <v>438</v>
      </c>
      <c r="C204" s="3">
        <f t="shared" si="8"/>
        <v>5</v>
      </c>
      <c r="D204" s="14">
        <v>10.285</v>
      </c>
      <c r="E204" s="75">
        <v>8</v>
      </c>
      <c r="F204" s="50">
        <f t="shared" si="9"/>
        <v>19</v>
      </c>
      <c r="G204" s="9"/>
    </row>
    <row r="205" spans="1:7" ht="13.5">
      <c r="A205" s="21" t="s">
        <v>439</v>
      </c>
      <c r="B205" s="13" t="s">
        <v>440</v>
      </c>
      <c r="C205" s="3">
        <f t="shared" si="8"/>
        <v>7</v>
      </c>
      <c r="D205" s="14">
        <v>12.705</v>
      </c>
      <c r="E205" s="75">
        <v>34</v>
      </c>
      <c r="F205" s="50">
        <f t="shared" si="9"/>
        <v>47</v>
      </c>
      <c r="G205" s="9"/>
    </row>
    <row r="206" spans="1:7" ht="13.5">
      <c r="A206" s="21" t="s">
        <v>441</v>
      </c>
      <c r="B206" s="13" t="s">
        <v>442</v>
      </c>
      <c r="C206" s="3">
        <f t="shared" si="8"/>
        <v>5</v>
      </c>
      <c r="D206" s="14">
        <v>10.89</v>
      </c>
      <c r="E206" s="75">
        <v>14</v>
      </c>
      <c r="F206" s="50">
        <f t="shared" si="9"/>
        <v>25</v>
      </c>
      <c r="G206" s="9"/>
    </row>
    <row r="207" spans="1:7" ht="13.5">
      <c r="A207" s="21" t="s">
        <v>48</v>
      </c>
      <c r="B207" s="13" t="s">
        <v>49</v>
      </c>
      <c r="C207" s="3">
        <f t="shared" si="8"/>
        <v>6</v>
      </c>
      <c r="D207" s="14">
        <v>13.0075</v>
      </c>
      <c r="E207" s="75">
        <v>23</v>
      </c>
      <c r="F207" s="50">
        <f t="shared" si="9"/>
        <v>37</v>
      </c>
      <c r="G207" s="9"/>
    </row>
    <row r="208" spans="1:7" ht="13.5">
      <c r="A208" s="21" t="s">
        <v>443</v>
      </c>
      <c r="B208" s="13" t="s">
        <v>444</v>
      </c>
      <c r="C208" s="3">
        <f t="shared" si="8"/>
        <v>6</v>
      </c>
      <c r="D208" s="14">
        <v>14.2175</v>
      </c>
      <c r="E208" s="75">
        <v>21</v>
      </c>
      <c r="F208" s="50">
        <f t="shared" si="9"/>
        <v>36</v>
      </c>
      <c r="G208" s="9"/>
    </row>
    <row r="209" spans="1:7" ht="13.5">
      <c r="A209" s="21" t="s">
        <v>445</v>
      </c>
      <c r="B209" s="13" t="s">
        <v>446</v>
      </c>
      <c r="C209" s="3">
        <f t="shared" si="8"/>
        <v>5</v>
      </c>
      <c r="D209" s="14">
        <v>9.9825</v>
      </c>
      <c r="E209" s="75">
        <v>15</v>
      </c>
      <c r="F209" s="50">
        <f t="shared" si="9"/>
        <v>25</v>
      </c>
      <c r="G209" s="9"/>
    </row>
    <row r="210" spans="1:7" ht="13.5">
      <c r="A210" s="78">
        <v>71331</v>
      </c>
      <c r="B210" s="13" t="s">
        <v>531</v>
      </c>
      <c r="C210" s="3">
        <f t="shared" si="8"/>
        <v>8</v>
      </c>
      <c r="D210" s="14">
        <v>17.2</v>
      </c>
      <c r="E210" s="75">
        <v>34</v>
      </c>
      <c r="F210" s="50">
        <f t="shared" si="9"/>
        <v>52</v>
      </c>
      <c r="G210" s="9"/>
    </row>
    <row r="211" spans="1:11" ht="13.5">
      <c r="A211" s="21" t="s">
        <v>447</v>
      </c>
      <c r="B211" s="13" t="s">
        <v>448</v>
      </c>
      <c r="C211" s="3">
        <f t="shared" si="8"/>
        <v>6</v>
      </c>
      <c r="D211" s="14">
        <v>12.1</v>
      </c>
      <c r="E211" s="75">
        <v>25</v>
      </c>
      <c r="F211" s="50">
        <f t="shared" si="9"/>
        <v>38</v>
      </c>
      <c r="G211" s="9"/>
      <c r="I211" s="44"/>
      <c r="K211" s="11">
        <v>1540</v>
      </c>
    </row>
    <row r="212" spans="1:11" ht="13.5">
      <c r="A212" s="21" t="s">
        <v>449</v>
      </c>
      <c r="B212" s="13" t="s">
        <v>450</v>
      </c>
      <c r="C212" s="3">
        <f t="shared" si="8"/>
        <v>6</v>
      </c>
      <c r="D212" s="14">
        <v>11.1925</v>
      </c>
      <c r="E212" s="75">
        <v>27</v>
      </c>
      <c r="F212" s="50">
        <f t="shared" si="9"/>
        <v>39</v>
      </c>
      <c r="G212" s="9"/>
      <c r="K212" s="11">
        <v>1400</v>
      </c>
    </row>
    <row r="213" spans="1:11" ht="13.5">
      <c r="A213" s="21" t="s">
        <v>50</v>
      </c>
      <c r="B213" s="13" t="s">
        <v>51</v>
      </c>
      <c r="C213" s="3">
        <f t="shared" si="8"/>
        <v>6</v>
      </c>
      <c r="D213" s="14">
        <v>14.2175</v>
      </c>
      <c r="E213" s="75">
        <v>22</v>
      </c>
      <c r="F213" s="50">
        <f t="shared" si="9"/>
        <v>37</v>
      </c>
      <c r="G213" s="9"/>
      <c r="K213" s="11">
        <f>+K212/K211</f>
        <v>0.9090909090909091</v>
      </c>
    </row>
    <row r="214" spans="1:7" ht="13.5">
      <c r="A214" s="21" t="s">
        <v>451</v>
      </c>
      <c r="B214" s="13" t="s">
        <v>452</v>
      </c>
      <c r="C214" s="3">
        <f t="shared" si="8"/>
        <v>6</v>
      </c>
      <c r="D214" s="14">
        <v>15.73</v>
      </c>
      <c r="E214" s="75">
        <v>24</v>
      </c>
      <c r="F214" s="50">
        <f t="shared" si="9"/>
        <v>40</v>
      </c>
      <c r="G214" s="9"/>
    </row>
    <row r="215" spans="1:7" ht="13.5">
      <c r="A215" s="21" t="s">
        <v>453</v>
      </c>
      <c r="B215" s="13" t="s">
        <v>454</v>
      </c>
      <c r="C215" s="3">
        <f t="shared" si="8"/>
        <v>6</v>
      </c>
      <c r="D215" s="14">
        <v>17.8475</v>
      </c>
      <c r="E215" s="75">
        <v>20</v>
      </c>
      <c r="F215" s="50">
        <f t="shared" si="9"/>
        <v>38</v>
      </c>
      <c r="G215" s="9"/>
    </row>
    <row r="216" spans="1:7" ht="13.5">
      <c r="A216" s="21" t="s">
        <v>22</v>
      </c>
      <c r="B216" s="13" t="s">
        <v>23</v>
      </c>
      <c r="C216" s="3">
        <f t="shared" si="8"/>
        <v>6</v>
      </c>
      <c r="D216" s="14">
        <v>11.7975</v>
      </c>
      <c r="E216" s="75">
        <v>28</v>
      </c>
      <c r="F216" s="50">
        <f t="shared" si="9"/>
        <v>40</v>
      </c>
      <c r="G216" s="9"/>
    </row>
    <row r="217" spans="1:7" ht="13.5">
      <c r="A217" s="21" t="s">
        <v>455</v>
      </c>
      <c r="B217" s="13" t="s">
        <v>456</v>
      </c>
      <c r="C217" s="3">
        <f t="shared" si="8"/>
        <v>5</v>
      </c>
      <c r="D217" s="14">
        <v>12.705</v>
      </c>
      <c r="E217" s="75">
        <v>14</v>
      </c>
      <c r="F217" s="50">
        <f t="shared" si="9"/>
        <v>27</v>
      </c>
      <c r="G217" s="9"/>
    </row>
    <row r="218" spans="1:7" ht="13.5">
      <c r="A218" s="21" t="s">
        <v>52</v>
      </c>
      <c r="B218" s="13" t="s">
        <v>53</v>
      </c>
      <c r="C218" s="3">
        <f t="shared" si="8"/>
        <v>5</v>
      </c>
      <c r="D218" s="14">
        <v>10.5875</v>
      </c>
      <c r="E218" s="75">
        <v>8</v>
      </c>
      <c r="F218" s="50">
        <f t="shared" si="9"/>
        <v>19</v>
      </c>
      <c r="G218" s="9"/>
    </row>
    <row r="219" spans="1:7" ht="13.5">
      <c r="A219" s="21" t="s">
        <v>54</v>
      </c>
      <c r="B219" s="13" t="s">
        <v>55</v>
      </c>
      <c r="C219" s="3">
        <f t="shared" si="8"/>
        <v>8</v>
      </c>
      <c r="D219" s="14">
        <v>12.1</v>
      </c>
      <c r="E219" s="75">
        <v>40</v>
      </c>
      <c r="F219" s="50">
        <f t="shared" si="9"/>
        <v>53</v>
      </c>
      <c r="G219" s="9"/>
    </row>
    <row r="220" spans="1:7" ht="13.5">
      <c r="A220" s="21" t="s">
        <v>56</v>
      </c>
      <c r="B220" s="13" t="s">
        <v>57</v>
      </c>
      <c r="C220" s="3">
        <f t="shared" si="8"/>
        <v>6</v>
      </c>
      <c r="D220" s="34">
        <v>18.755</v>
      </c>
      <c r="E220" s="76">
        <v>20</v>
      </c>
      <c r="F220" s="50">
        <f t="shared" si="9"/>
        <v>39</v>
      </c>
      <c r="G220" s="9"/>
    </row>
    <row r="221" spans="1:7" ht="13.5">
      <c r="A221" s="21" t="s">
        <v>58</v>
      </c>
      <c r="B221" s="13" t="s">
        <v>59</v>
      </c>
      <c r="C221" s="3">
        <f t="shared" si="8"/>
        <v>7</v>
      </c>
      <c r="D221" s="14">
        <v>13.915</v>
      </c>
      <c r="E221" s="53">
        <v>32</v>
      </c>
      <c r="F221" s="50">
        <f t="shared" si="9"/>
        <v>46</v>
      </c>
      <c r="G221" s="9"/>
    </row>
    <row r="222" spans="1:7" ht="13.5">
      <c r="A222" s="21" t="s">
        <v>457</v>
      </c>
      <c r="B222" s="13" t="s">
        <v>458</v>
      </c>
      <c r="C222" s="3">
        <f t="shared" si="8"/>
        <v>5</v>
      </c>
      <c r="D222" s="14">
        <v>12.1</v>
      </c>
      <c r="E222" s="53">
        <v>14</v>
      </c>
      <c r="F222" s="50">
        <f t="shared" si="9"/>
        <v>27</v>
      </c>
      <c r="G222" s="9"/>
    </row>
    <row r="223" spans="1:7" ht="13.5">
      <c r="A223" s="21" t="s">
        <v>459</v>
      </c>
      <c r="B223" s="13" t="s">
        <v>460</v>
      </c>
      <c r="C223" s="3">
        <f t="shared" si="8"/>
        <v>6</v>
      </c>
      <c r="D223" s="14">
        <v>10.285</v>
      </c>
      <c r="E223" s="53">
        <v>26</v>
      </c>
      <c r="F223" s="50">
        <f t="shared" si="9"/>
        <v>37</v>
      </c>
      <c r="G223" s="9"/>
    </row>
    <row r="224" spans="1:7" ht="13.5">
      <c r="A224" s="21" t="s">
        <v>461</v>
      </c>
      <c r="B224" s="13" t="s">
        <v>462</v>
      </c>
      <c r="C224" s="3">
        <f t="shared" si="8"/>
        <v>5</v>
      </c>
      <c r="D224" s="14">
        <v>11.1925</v>
      </c>
      <c r="E224" s="81"/>
      <c r="F224" s="50">
        <f t="shared" si="9"/>
        <v>12</v>
      </c>
      <c r="G224" s="9"/>
    </row>
    <row r="225" spans="1:7" ht="13.5">
      <c r="A225" s="21" t="s">
        <v>463</v>
      </c>
      <c r="B225" s="13" t="s">
        <v>464</v>
      </c>
      <c r="C225" s="3">
        <f aca="true" t="shared" si="10" ref="C225:C266">IF(F225&lt;35,5,IF(F225&lt;42,6,IF(F225&lt;49,7,IF(F225&lt;56,8,IF(F225&lt;63,9,10)))))</f>
        <v>5</v>
      </c>
      <c r="D225" s="14">
        <v>12.705</v>
      </c>
      <c r="E225" s="53">
        <v>8</v>
      </c>
      <c r="F225" s="50">
        <f aca="true" t="shared" si="11" ref="F225:F266">ROUNDUP(SUM(D225:E225),0)</f>
        <v>21</v>
      </c>
      <c r="G225" s="9"/>
    </row>
    <row r="226" spans="1:7" ht="13.5">
      <c r="A226" s="21" t="s">
        <v>24</v>
      </c>
      <c r="B226" s="13" t="s">
        <v>465</v>
      </c>
      <c r="C226" s="3">
        <f t="shared" si="10"/>
        <v>8</v>
      </c>
      <c r="D226" s="14">
        <v>10.5875</v>
      </c>
      <c r="E226" s="53">
        <v>40</v>
      </c>
      <c r="F226" s="50">
        <f t="shared" si="11"/>
        <v>51</v>
      </c>
      <c r="G226" s="9"/>
    </row>
    <row r="227" spans="1:7" ht="13.5">
      <c r="A227" s="21" t="s">
        <v>60</v>
      </c>
      <c r="B227" s="13" t="s">
        <v>61</v>
      </c>
      <c r="C227" s="3">
        <f t="shared" si="10"/>
        <v>5</v>
      </c>
      <c r="D227" s="14">
        <v>10.5875</v>
      </c>
      <c r="E227" s="53">
        <v>13</v>
      </c>
      <c r="F227" s="50">
        <f t="shared" si="11"/>
        <v>24</v>
      </c>
      <c r="G227" s="9"/>
    </row>
    <row r="228" spans="1:7" ht="13.5">
      <c r="A228" s="21" t="s">
        <v>466</v>
      </c>
      <c r="B228" s="13" t="s">
        <v>467</v>
      </c>
      <c r="C228" s="3">
        <f t="shared" si="10"/>
        <v>5</v>
      </c>
      <c r="D228" s="14">
        <v>11.495</v>
      </c>
      <c r="E228" s="53">
        <v>10</v>
      </c>
      <c r="F228" s="50">
        <f t="shared" si="11"/>
        <v>22</v>
      </c>
      <c r="G228" s="9"/>
    </row>
    <row r="229" spans="1:7" ht="13.5">
      <c r="A229" s="21" t="s">
        <v>468</v>
      </c>
      <c r="B229" s="13" t="s">
        <v>469</v>
      </c>
      <c r="C229" s="3">
        <f t="shared" si="10"/>
        <v>7</v>
      </c>
      <c r="D229" s="14">
        <v>16.0325</v>
      </c>
      <c r="E229" s="53">
        <v>30</v>
      </c>
      <c r="F229" s="50">
        <f t="shared" si="11"/>
        <v>47</v>
      </c>
      <c r="G229" s="9"/>
    </row>
    <row r="230" spans="1:7" ht="13.5">
      <c r="A230" s="21" t="s">
        <v>470</v>
      </c>
      <c r="B230" s="13" t="s">
        <v>471</v>
      </c>
      <c r="C230" s="3">
        <f t="shared" si="10"/>
        <v>7</v>
      </c>
      <c r="D230" s="14">
        <v>13.6125</v>
      </c>
      <c r="E230" s="53">
        <v>29</v>
      </c>
      <c r="F230" s="50">
        <f t="shared" si="11"/>
        <v>43</v>
      </c>
      <c r="G230" s="9"/>
    </row>
    <row r="231" spans="1:7" ht="13.5">
      <c r="A231" s="21" t="s">
        <v>472</v>
      </c>
      <c r="B231" s="13" t="s">
        <v>473</v>
      </c>
      <c r="C231" s="3">
        <f t="shared" si="10"/>
        <v>8</v>
      </c>
      <c r="D231" s="14">
        <v>14.8225</v>
      </c>
      <c r="E231" s="53">
        <v>35</v>
      </c>
      <c r="F231" s="50">
        <f t="shared" si="11"/>
        <v>50</v>
      </c>
      <c r="G231" s="9"/>
    </row>
    <row r="232" spans="1:7" ht="13.5">
      <c r="A232" s="21" t="s">
        <v>474</v>
      </c>
      <c r="B232" s="13" t="s">
        <v>475</v>
      </c>
      <c r="C232" s="3">
        <f t="shared" si="10"/>
        <v>6</v>
      </c>
      <c r="D232" s="14">
        <v>13.0075</v>
      </c>
      <c r="E232" s="53">
        <v>24</v>
      </c>
      <c r="F232" s="50">
        <f t="shared" si="11"/>
        <v>38</v>
      </c>
      <c r="G232" s="9"/>
    </row>
    <row r="233" spans="1:7" ht="13.5">
      <c r="A233" s="21" t="s">
        <v>62</v>
      </c>
      <c r="B233" s="13" t="s">
        <v>63</v>
      </c>
      <c r="C233" s="3">
        <f t="shared" si="10"/>
        <v>7</v>
      </c>
      <c r="D233" s="14">
        <v>14.2175</v>
      </c>
      <c r="E233" s="53">
        <v>31</v>
      </c>
      <c r="F233" s="50">
        <f t="shared" si="11"/>
        <v>46</v>
      </c>
      <c r="G233" s="9"/>
    </row>
    <row r="234" spans="1:7" ht="13.5">
      <c r="A234" s="21" t="s">
        <v>476</v>
      </c>
      <c r="B234" s="13" t="s">
        <v>477</v>
      </c>
      <c r="C234" s="3">
        <f t="shared" si="10"/>
        <v>7</v>
      </c>
      <c r="D234" s="14">
        <v>14.8225</v>
      </c>
      <c r="E234" s="53">
        <v>28</v>
      </c>
      <c r="F234" s="50">
        <f t="shared" si="11"/>
        <v>43</v>
      </c>
      <c r="G234" s="9"/>
    </row>
    <row r="235" spans="1:7" ht="13.5">
      <c r="A235" s="21" t="s">
        <v>478</v>
      </c>
      <c r="B235" s="13" t="s">
        <v>479</v>
      </c>
      <c r="C235" s="3">
        <f t="shared" si="10"/>
        <v>5</v>
      </c>
      <c r="D235" s="14">
        <v>10.285</v>
      </c>
      <c r="E235" s="53">
        <v>12</v>
      </c>
      <c r="F235" s="50">
        <f t="shared" si="11"/>
        <v>23</v>
      </c>
      <c r="G235" s="9"/>
    </row>
    <row r="236" spans="1:7" ht="13.5">
      <c r="A236" s="21" t="s">
        <v>480</v>
      </c>
      <c r="B236" s="13" t="s">
        <v>481</v>
      </c>
      <c r="C236" s="3">
        <f t="shared" si="10"/>
        <v>5</v>
      </c>
      <c r="D236" s="14">
        <v>10.285</v>
      </c>
      <c r="E236" s="53">
        <v>12</v>
      </c>
      <c r="F236" s="50">
        <f t="shared" si="11"/>
        <v>23</v>
      </c>
      <c r="G236" s="9"/>
    </row>
    <row r="237" spans="1:7" ht="13.5">
      <c r="A237" s="21" t="s">
        <v>482</v>
      </c>
      <c r="B237" s="13" t="s">
        <v>483</v>
      </c>
      <c r="C237" s="3">
        <f t="shared" si="10"/>
        <v>5</v>
      </c>
      <c r="D237" s="14">
        <v>10.285</v>
      </c>
      <c r="E237" s="53">
        <v>19</v>
      </c>
      <c r="F237" s="50">
        <f t="shared" si="11"/>
        <v>30</v>
      </c>
      <c r="G237" s="9"/>
    </row>
    <row r="238" spans="1:7" ht="13.5">
      <c r="A238" s="21" t="s">
        <v>484</v>
      </c>
      <c r="B238" s="13" t="s">
        <v>485</v>
      </c>
      <c r="C238" s="3">
        <f t="shared" si="10"/>
        <v>6</v>
      </c>
      <c r="D238" s="14">
        <v>15.125</v>
      </c>
      <c r="E238" s="53">
        <v>24</v>
      </c>
      <c r="F238" s="50">
        <f t="shared" si="11"/>
        <v>40</v>
      </c>
      <c r="G238" s="9"/>
    </row>
    <row r="239" spans="1:7" ht="13.5">
      <c r="A239" s="21" t="s">
        <v>486</v>
      </c>
      <c r="B239" s="13" t="s">
        <v>487</v>
      </c>
      <c r="C239" s="3">
        <f t="shared" si="10"/>
        <v>5</v>
      </c>
      <c r="D239" s="14">
        <v>10.89</v>
      </c>
      <c r="E239" s="53">
        <v>19</v>
      </c>
      <c r="F239" s="50">
        <f t="shared" si="11"/>
        <v>30</v>
      </c>
      <c r="G239" s="9"/>
    </row>
    <row r="240" spans="1:7" ht="13.5">
      <c r="A240" s="21" t="s">
        <v>488</v>
      </c>
      <c r="B240" s="13" t="s">
        <v>489</v>
      </c>
      <c r="C240" s="3">
        <f t="shared" si="10"/>
        <v>6</v>
      </c>
      <c r="D240" s="14">
        <v>14.2175</v>
      </c>
      <c r="E240" s="53">
        <v>22</v>
      </c>
      <c r="F240" s="50">
        <f t="shared" si="11"/>
        <v>37</v>
      </c>
      <c r="G240" s="9"/>
    </row>
    <row r="241" spans="1:7" ht="13.5">
      <c r="A241" s="21" t="s">
        <v>490</v>
      </c>
      <c r="B241" s="13" t="s">
        <v>491</v>
      </c>
      <c r="C241" s="3">
        <f t="shared" si="10"/>
        <v>5</v>
      </c>
      <c r="D241" s="14">
        <v>12.4025</v>
      </c>
      <c r="E241" s="53">
        <v>18</v>
      </c>
      <c r="F241" s="50">
        <f t="shared" si="11"/>
        <v>31</v>
      </c>
      <c r="G241" s="9"/>
    </row>
    <row r="242" spans="1:7" ht="13.5">
      <c r="A242" s="21" t="s">
        <v>492</v>
      </c>
      <c r="B242" s="13" t="s">
        <v>493</v>
      </c>
      <c r="C242" s="3">
        <f t="shared" si="10"/>
        <v>5</v>
      </c>
      <c r="D242" s="14">
        <v>15.125</v>
      </c>
      <c r="E242" s="53">
        <v>10</v>
      </c>
      <c r="F242" s="50">
        <f t="shared" si="11"/>
        <v>26</v>
      </c>
      <c r="G242" s="9"/>
    </row>
    <row r="243" spans="1:7" ht="13.5">
      <c r="A243" s="21" t="s">
        <v>494</v>
      </c>
      <c r="B243" s="13" t="s">
        <v>25</v>
      </c>
      <c r="C243" s="3">
        <f t="shared" si="10"/>
        <v>6</v>
      </c>
      <c r="D243" s="14">
        <v>13.31</v>
      </c>
      <c r="E243" s="75">
        <v>22</v>
      </c>
      <c r="F243" s="50">
        <f t="shared" si="11"/>
        <v>36</v>
      </c>
      <c r="G243" s="9"/>
    </row>
    <row r="244" spans="1:7" ht="13.5">
      <c r="A244" s="35" t="s">
        <v>495</v>
      </c>
      <c r="B244" s="36" t="s">
        <v>496</v>
      </c>
      <c r="C244" s="3">
        <f t="shared" si="10"/>
        <v>5</v>
      </c>
      <c r="D244" s="34">
        <v>12.705</v>
      </c>
      <c r="E244" s="76">
        <v>16</v>
      </c>
      <c r="F244" s="50">
        <f t="shared" si="11"/>
        <v>29</v>
      </c>
      <c r="G244" s="9"/>
    </row>
    <row r="245" spans="1:7" ht="13.5">
      <c r="A245" s="21" t="s">
        <v>497</v>
      </c>
      <c r="B245" s="13" t="s">
        <v>498</v>
      </c>
      <c r="C245" s="3">
        <f t="shared" si="10"/>
        <v>6</v>
      </c>
      <c r="D245" s="14">
        <v>13.0075</v>
      </c>
      <c r="E245" s="75">
        <v>24</v>
      </c>
      <c r="F245" s="50">
        <f t="shared" si="11"/>
        <v>38</v>
      </c>
      <c r="G245" s="9"/>
    </row>
    <row r="246" spans="1:7" ht="13.5">
      <c r="A246" s="21" t="s">
        <v>499</v>
      </c>
      <c r="B246" s="13" t="s">
        <v>500</v>
      </c>
      <c r="C246" s="3">
        <f t="shared" si="10"/>
        <v>5</v>
      </c>
      <c r="D246" s="65">
        <v>10.285</v>
      </c>
      <c r="E246" s="77">
        <v>2</v>
      </c>
      <c r="F246" s="50">
        <f t="shared" si="11"/>
        <v>13</v>
      </c>
      <c r="G246" s="9"/>
    </row>
    <row r="247" spans="1:7" ht="13.5">
      <c r="A247" s="21" t="s">
        <v>501</v>
      </c>
      <c r="B247" s="13" t="s">
        <v>502</v>
      </c>
      <c r="C247" s="3">
        <f t="shared" si="10"/>
        <v>6</v>
      </c>
      <c r="D247" s="66">
        <v>14.8225</v>
      </c>
      <c r="E247" s="77">
        <v>20</v>
      </c>
      <c r="F247" s="50">
        <f t="shared" si="11"/>
        <v>35</v>
      </c>
      <c r="G247" s="9"/>
    </row>
    <row r="248" spans="1:7" ht="13.5">
      <c r="A248" s="21" t="s">
        <v>503</v>
      </c>
      <c r="B248" s="13" t="s">
        <v>504</v>
      </c>
      <c r="C248" s="3">
        <f t="shared" si="10"/>
        <v>6</v>
      </c>
      <c r="D248" s="66">
        <v>10.285</v>
      </c>
      <c r="E248" s="77">
        <v>26</v>
      </c>
      <c r="F248" s="50">
        <f t="shared" si="11"/>
        <v>37</v>
      </c>
      <c r="G248" s="9"/>
    </row>
    <row r="249" spans="1:7" ht="13.5">
      <c r="A249" s="21" t="s">
        <v>64</v>
      </c>
      <c r="B249" s="13" t="s">
        <v>65</v>
      </c>
      <c r="C249" s="3">
        <f t="shared" si="10"/>
        <v>7</v>
      </c>
      <c r="D249" s="66">
        <v>11.7975</v>
      </c>
      <c r="E249" s="77">
        <v>30</v>
      </c>
      <c r="F249" s="50">
        <f t="shared" si="11"/>
        <v>42</v>
      </c>
      <c r="G249" s="9"/>
    </row>
    <row r="250" spans="1:7" ht="13.5">
      <c r="A250" s="21" t="s">
        <v>505</v>
      </c>
      <c r="B250" s="13" t="s">
        <v>506</v>
      </c>
      <c r="C250" s="3">
        <f t="shared" si="10"/>
        <v>6</v>
      </c>
      <c r="D250" s="66">
        <v>12.1</v>
      </c>
      <c r="E250" s="77">
        <v>23</v>
      </c>
      <c r="F250" s="50">
        <f t="shared" si="11"/>
        <v>36</v>
      </c>
      <c r="G250" s="9"/>
    </row>
    <row r="251" spans="1:7" ht="13.5">
      <c r="A251" s="21" t="s">
        <v>507</v>
      </c>
      <c r="B251" s="13" t="s">
        <v>508</v>
      </c>
      <c r="C251" s="3">
        <f t="shared" si="10"/>
        <v>5</v>
      </c>
      <c r="D251" s="66">
        <v>11.7975</v>
      </c>
      <c r="E251" s="77">
        <v>18</v>
      </c>
      <c r="F251" s="50">
        <f t="shared" si="11"/>
        <v>30</v>
      </c>
      <c r="G251" s="9"/>
    </row>
    <row r="252" spans="1:7" ht="13.5">
      <c r="A252" s="21" t="s">
        <v>509</v>
      </c>
      <c r="B252" s="13" t="s">
        <v>510</v>
      </c>
      <c r="C252" s="3">
        <f t="shared" si="10"/>
        <v>7</v>
      </c>
      <c r="D252" s="66">
        <v>10.89</v>
      </c>
      <c r="E252" s="70">
        <v>35</v>
      </c>
      <c r="F252" s="50">
        <f t="shared" si="11"/>
        <v>46</v>
      </c>
      <c r="G252" s="9"/>
    </row>
    <row r="253" spans="1:7" ht="13.5">
      <c r="A253" s="21" t="s">
        <v>511</v>
      </c>
      <c r="B253" s="13" t="s">
        <v>512</v>
      </c>
      <c r="C253" s="3">
        <f t="shared" si="10"/>
        <v>5</v>
      </c>
      <c r="D253" s="66">
        <v>11.7975</v>
      </c>
      <c r="E253" s="70">
        <v>10</v>
      </c>
      <c r="F253" s="50">
        <f t="shared" si="11"/>
        <v>22</v>
      </c>
      <c r="G253" s="9"/>
    </row>
    <row r="254" spans="1:7" ht="13.5">
      <c r="A254" s="21" t="s">
        <v>513</v>
      </c>
      <c r="B254" s="13" t="s">
        <v>514</v>
      </c>
      <c r="C254" s="3">
        <f t="shared" si="10"/>
        <v>6</v>
      </c>
      <c r="D254" s="66">
        <v>10.5875</v>
      </c>
      <c r="E254" s="70">
        <v>28</v>
      </c>
      <c r="F254" s="50">
        <f t="shared" si="11"/>
        <v>39</v>
      </c>
      <c r="G254" s="9"/>
    </row>
    <row r="255" spans="1:7" ht="13.5">
      <c r="A255" s="21" t="s">
        <v>515</v>
      </c>
      <c r="B255" s="13" t="s">
        <v>516</v>
      </c>
      <c r="C255" s="3">
        <f t="shared" si="10"/>
        <v>5</v>
      </c>
      <c r="D255" s="66">
        <v>10.5875</v>
      </c>
      <c r="E255" s="70">
        <v>20</v>
      </c>
      <c r="F255" s="50">
        <f t="shared" si="11"/>
        <v>31</v>
      </c>
      <c r="G255" s="9"/>
    </row>
    <row r="256" spans="1:7" ht="13.5">
      <c r="A256" s="21" t="s">
        <v>66</v>
      </c>
      <c r="B256" s="13" t="s">
        <v>67</v>
      </c>
      <c r="C256" s="3">
        <f t="shared" si="10"/>
        <v>5</v>
      </c>
      <c r="D256" s="66">
        <v>13.915</v>
      </c>
      <c r="E256" s="70">
        <v>10</v>
      </c>
      <c r="F256" s="50">
        <f t="shared" si="11"/>
        <v>24</v>
      </c>
      <c r="G256" s="9"/>
    </row>
    <row r="257" spans="1:7" ht="13.5">
      <c r="A257" s="21" t="s">
        <v>68</v>
      </c>
      <c r="B257" s="13" t="s">
        <v>69</v>
      </c>
      <c r="C257" s="3">
        <f t="shared" si="10"/>
        <v>6</v>
      </c>
      <c r="D257" s="66">
        <v>10.89</v>
      </c>
      <c r="E257" s="70">
        <v>24</v>
      </c>
      <c r="F257" s="50">
        <f t="shared" si="11"/>
        <v>35</v>
      </c>
      <c r="G257" s="9"/>
    </row>
    <row r="258" spans="1:7" ht="13.5">
      <c r="A258" s="21" t="s">
        <v>517</v>
      </c>
      <c r="B258" s="13" t="s">
        <v>518</v>
      </c>
      <c r="C258" s="3">
        <f t="shared" si="10"/>
        <v>5</v>
      </c>
      <c r="D258" s="66">
        <v>13.0075</v>
      </c>
      <c r="E258" s="82"/>
      <c r="F258" s="50">
        <f t="shared" si="11"/>
        <v>14</v>
      </c>
      <c r="G258" s="9"/>
    </row>
    <row r="259" spans="1:7" ht="13.5">
      <c r="A259" s="21" t="s">
        <v>70</v>
      </c>
      <c r="B259" s="13" t="s">
        <v>71</v>
      </c>
      <c r="C259" s="3">
        <f t="shared" si="10"/>
        <v>6</v>
      </c>
      <c r="D259" s="67">
        <v>14.2175</v>
      </c>
      <c r="E259" s="71">
        <v>23</v>
      </c>
      <c r="F259" s="50">
        <f t="shared" si="11"/>
        <v>38</v>
      </c>
      <c r="G259" s="9"/>
    </row>
    <row r="260" spans="1:7" ht="13.5">
      <c r="A260" s="21" t="s">
        <v>519</v>
      </c>
      <c r="B260" s="13" t="s">
        <v>520</v>
      </c>
      <c r="C260" s="3">
        <f t="shared" si="10"/>
        <v>6</v>
      </c>
      <c r="D260" s="67">
        <v>13.31</v>
      </c>
      <c r="E260" s="71">
        <v>26</v>
      </c>
      <c r="F260" s="50">
        <f t="shared" si="11"/>
        <v>40</v>
      </c>
      <c r="G260" s="9"/>
    </row>
    <row r="261" spans="1:7" ht="13.5">
      <c r="A261" s="21" t="s">
        <v>521</v>
      </c>
      <c r="B261" s="13" t="s">
        <v>522</v>
      </c>
      <c r="C261" s="3">
        <f t="shared" si="10"/>
        <v>6</v>
      </c>
      <c r="D261" s="67">
        <v>19.0575</v>
      </c>
      <c r="E261" s="71">
        <v>15</v>
      </c>
      <c r="F261" s="50">
        <f t="shared" si="11"/>
        <v>35</v>
      </c>
      <c r="G261" s="9"/>
    </row>
    <row r="262" spans="1:7" ht="13.5">
      <c r="A262" s="21" t="s">
        <v>523</v>
      </c>
      <c r="B262" s="13" t="s">
        <v>524</v>
      </c>
      <c r="C262" s="3">
        <f t="shared" si="10"/>
        <v>7</v>
      </c>
      <c r="D262" s="67">
        <v>18.755</v>
      </c>
      <c r="E262" s="71">
        <v>26</v>
      </c>
      <c r="F262" s="50">
        <f t="shared" si="11"/>
        <v>45</v>
      </c>
      <c r="G262" s="9"/>
    </row>
    <row r="263" spans="1:7" ht="13.5">
      <c r="A263" s="21" t="s">
        <v>77</v>
      </c>
      <c r="B263" s="13" t="s">
        <v>78</v>
      </c>
      <c r="C263" s="3">
        <f t="shared" si="10"/>
        <v>5</v>
      </c>
      <c r="D263" s="67">
        <v>13.6125</v>
      </c>
      <c r="E263" s="71">
        <v>8</v>
      </c>
      <c r="F263" s="50">
        <f t="shared" si="11"/>
        <v>22</v>
      </c>
      <c r="G263" s="9"/>
    </row>
    <row r="264" spans="1:7" ht="13.5">
      <c r="A264" s="21" t="s">
        <v>525</v>
      </c>
      <c r="B264" s="13" t="s">
        <v>526</v>
      </c>
      <c r="C264" s="3">
        <f t="shared" si="10"/>
        <v>5</v>
      </c>
      <c r="D264" s="67">
        <v>12.1</v>
      </c>
      <c r="E264" s="71">
        <v>19</v>
      </c>
      <c r="F264" s="50">
        <f t="shared" si="11"/>
        <v>32</v>
      </c>
      <c r="G264" s="9"/>
    </row>
    <row r="265" spans="1:7" ht="13.5">
      <c r="A265" s="21" t="s">
        <v>527</v>
      </c>
      <c r="B265" s="13" t="s">
        <v>528</v>
      </c>
      <c r="C265" s="3">
        <f t="shared" si="10"/>
        <v>7</v>
      </c>
      <c r="D265" s="67">
        <v>15.125</v>
      </c>
      <c r="E265" s="83">
        <v>27</v>
      </c>
      <c r="F265" s="50">
        <f t="shared" si="11"/>
        <v>43</v>
      </c>
      <c r="G265" s="9"/>
    </row>
    <row r="266" spans="1:7" ht="13.5">
      <c r="A266" s="21" t="s">
        <v>529</v>
      </c>
      <c r="B266" s="13" t="s">
        <v>530</v>
      </c>
      <c r="C266" s="3">
        <f t="shared" si="10"/>
        <v>6</v>
      </c>
      <c r="D266" s="67">
        <v>11.495</v>
      </c>
      <c r="E266" s="71">
        <v>23</v>
      </c>
      <c r="F266" s="50">
        <f t="shared" si="11"/>
        <v>35</v>
      </c>
      <c r="G266" s="9"/>
    </row>
  </sheetData>
  <sheetProtection/>
  <mergeCells count="1">
    <mergeCell ref="A1:O1"/>
  </mergeCells>
  <conditionalFormatting sqref="C5:C155">
    <cfRule type="expression" priority="10" dxfId="3" stopIfTrue="1">
      <formula>$C5*10-$H5&lt;1</formula>
    </cfRule>
  </conditionalFormatting>
  <conditionalFormatting sqref="C159:C160">
    <cfRule type="expression" priority="3" dxfId="1" stopIfTrue="1">
      <formula>$F159=34</formula>
    </cfRule>
  </conditionalFormatting>
  <conditionalFormatting sqref="C159 C161:C266">
    <cfRule type="expression" priority="1" dxfId="4" stopIfTrue="1">
      <formula>$F159=34</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45.140625" style="0" customWidth="1"/>
    <col min="3" max="3" width="1.1484375" style="0" customWidth="1"/>
    <col min="4" max="4" width="3.8515625" style="0" customWidth="1"/>
    <col min="5" max="5" width="11.140625" style="0" customWidth="1"/>
  </cols>
  <sheetData>
    <row r="1" spans="2:5" ht="25.5">
      <c r="B1" s="54" t="s">
        <v>174</v>
      </c>
      <c r="C1" s="55"/>
      <c r="D1" s="60"/>
      <c r="E1" s="60"/>
    </row>
    <row r="2" spans="2:5" ht="12.75">
      <c r="B2" s="54" t="s">
        <v>175</v>
      </c>
      <c r="C2" s="55"/>
      <c r="D2" s="60"/>
      <c r="E2" s="60"/>
    </row>
    <row r="3" spans="2:5" ht="12.75">
      <c r="B3" s="56"/>
      <c r="C3" s="56"/>
      <c r="D3" s="61"/>
      <c r="E3" s="61"/>
    </row>
    <row r="4" spans="2:5" ht="51.75">
      <c r="B4" s="57" t="s">
        <v>176</v>
      </c>
      <c r="C4" s="56"/>
      <c r="D4" s="61"/>
      <c r="E4" s="61"/>
    </row>
    <row r="5" spans="2:5" ht="12.75">
      <c r="B5" s="56"/>
      <c r="C5" s="56"/>
      <c r="D5" s="61"/>
      <c r="E5" s="61"/>
    </row>
    <row r="6" spans="2:5" ht="39">
      <c r="B6" s="54" t="s">
        <v>177</v>
      </c>
      <c r="C6" s="55"/>
      <c r="D6" s="60"/>
      <c r="E6" s="62" t="s">
        <v>178</v>
      </c>
    </row>
    <row r="7" spans="2:5" ht="13.5" thickBot="1">
      <c r="B7" s="56"/>
      <c r="C7" s="56"/>
      <c r="D7" s="61"/>
      <c r="E7" s="61"/>
    </row>
    <row r="8" spans="2:5" ht="52.5" thickBot="1">
      <c r="B8" s="58" t="s">
        <v>179</v>
      </c>
      <c r="C8" s="59"/>
      <c r="D8" s="63"/>
      <c r="E8" s="64">
        <v>2</v>
      </c>
    </row>
    <row r="9" spans="2:5" ht="12.75">
      <c r="B9" s="56"/>
      <c r="C9" s="56"/>
      <c r="D9" s="61"/>
      <c r="E9" s="61"/>
    </row>
    <row r="10" spans="2:5" ht="12.75">
      <c r="B10" s="56"/>
      <c r="C10" s="56"/>
      <c r="D10" s="61"/>
      <c r="E10" s="6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Dana</cp:lastModifiedBy>
  <cp:lastPrinted>2010-06-18T06:57:16Z</cp:lastPrinted>
  <dcterms:created xsi:type="dcterms:W3CDTF">2009-06-16T13:08:24Z</dcterms:created>
  <dcterms:modified xsi:type="dcterms:W3CDTF">2011-10-13T18:28:48Z</dcterms:modified>
  <cp:category/>
  <cp:version/>
  <cp:contentType/>
  <cp:contentStatus/>
</cp:coreProperties>
</file>