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5345" windowHeight="6105"/>
  </bookViews>
  <sheets>
    <sheet name="ME_okt2_14-fin" sheetId="9" r:id="rId1"/>
    <sheet name="Compatibility Report" sheetId="10" r:id="rId2"/>
  </sheets>
  <definedNames>
    <definedName name="_xlnm._FilterDatabase" localSheetId="0" hidden="1">'ME_okt2_14-fin'!#REF!</definedName>
    <definedName name="RASPORED">#REF!</definedName>
  </definedNames>
  <calcPr calcId="125725"/>
</workbook>
</file>

<file path=xl/calcChain.xml><?xml version="1.0" encoding="utf-8"?>
<calcChain xmlns="http://schemas.openxmlformats.org/spreadsheetml/2006/main">
  <c r="F113" i="9"/>
  <c r="C113" s="1"/>
  <c r="H15" l="1"/>
  <c r="C15" s="1"/>
  <c r="F101" l="1"/>
  <c r="C101" s="1"/>
  <c r="H64" l="1"/>
  <c r="C64" s="1"/>
  <c r="H63"/>
  <c r="C63" s="1"/>
  <c r="H62"/>
  <c r="C62" s="1"/>
  <c r="H61"/>
  <c r="C61" s="1"/>
  <c r="H60"/>
  <c r="C60" s="1"/>
  <c r="H59"/>
  <c r="C59" s="1"/>
  <c r="H58"/>
  <c r="C58" s="1"/>
  <c r="H57"/>
  <c r="C57" s="1"/>
  <c r="H56"/>
  <c r="C56" s="1"/>
  <c r="H55"/>
  <c r="C55" s="1"/>
  <c r="H54"/>
  <c r="C54" s="1"/>
  <c r="H53"/>
  <c r="C53" s="1"/>
  <c r="H52"/>
  <c r="C52" s="1"/>
  <c r="H51"/>
  <c r="C51" s="1"/>
  <c r="H50"/>
  <c r="C50" s="1"/>
  <c r="H49"/>
  <c r="C49" s="1"/>
  <c r="H48"/>
  <c r="C48" s="1"/>
  <c r="H47"/>
  <c r="C47" s="1"/>
  <c r="H46"/>
  <c r="C46" s="1"/>
  <c r="H45"/>
  <c r="C45" s="1"/>
  <c r="H44"/>
  <c r="C44" s="1"/>
  <c r="H43"/>
  <c r="C43" s="1"/>
  <c r="H42"/>
  <c r="C42" s="1"/>
  <c r="H41"/>
  <c r="C41" s="1"/>
  <c r="H40"/>
  <c r="C40" s="1"/>
  <c r="H39"/>
  <c r="C39" s="1"/>
  <c r="H38"/>
  <c r="C38" s="1"/>
  <c r="H37"/>
  <c r="C37" s="1"/>
  <c r="H36"/>
  <c r="C36" s="1"/>
  <c r="H35"/>
  <c r="C35" s="1"/>
  <c r="H34"/>
  <c r="C34" s="1"/>
  <c r="H33"/>
  <c r="C33" s="1"/>
  <c r="H32"/>
  <c r="C32" s="1"/>
  <c r="H31"/>
  <c r="C31" s="1"/>
  <c r="H30"/>
  <c r="C30" s="1"/>
  <c r="H29"/>
  <c r="C29" s="1"/>
  <c r="H28"/>
  <c r="C28" s="1"/>
  <c r="H27"/>
  <c r="C27" s="1"/>
  <c r="H26"/>
  <c r="C26" s="1"/>
  <c r="H25"/>
  <c r="C25" s="1"/>
  <c r="H24"/>
  <c r="C24" s="1"/>
  <c r="H23"/>
  <c r="C23" s="1"/>
  <c r="H22"/>
  <c r="C22" s="1"/>
  <c r="H21"/>
  <c r="C21" s="1"/>
  <c r="H20"/>
  <c r="C20" s="1"/>
  <c r="H19"/>
  <c r="C19" s="1"/>
  <c r="H18"/>
  <c r="C18" s="1"/>
  <c r="H17"/>
  <c r="C17" s="1"/>
  <c r="H16"/>
  <c r="C16" s="1"/>
  <c r="H14"/>
  <c r="C14" s="1"/>
  <c r="H13"/>
  <c r="C13" s="1"/>
  <c r="H12"/>
  <c r="C12" s="1"/>
  <c r="H11"/>
  <c r="C11" s="1"/>
  <c r="H10"/>
  <c r="C10" s="1"/>
  <c r="H9"/>
  <c r="C9" s="1"/>
  <c r="H8"/>
  <c r="C8" s="1"/>
  <c r="H7"/>
  <c r="C7" s="1"/>
  <c r="H6"/>
  <c r="C6" s="1"/>
  <c r="F68" l="1"/>
  <c r="C68" s="1"/>
  <c r="M6" l="1"/>
  <c r="F112"/>
  <c r="C112" s="1"/>
  <c r="F111"/>
  <c r="C111" s="1"/>
  <c r="F110"/>
  <c r="C110" s="1"/>
  <c r="F109"/>
  <c r="C109" s="1"/>
  <c r="F108"/>
  <c r="C108" s="1"/>
  <c r="F107"/>
  <c r="C107" s="1"/>
  <c r="F106"/>
  <c r="C106" s="1"/>
  <c r="F105"/>
  <c r="C105" s="1"/>
  <c r="F104"/>
  <c r="C104" s="1"/>
  <c r="F103"/>
  <c r="C103" s="1"/>
  <c r="F102"/>
  <c r="C102" s="1"/>
  <c r="F100"/>
  <c r="C100" s="1"/>
  <c r="F99"/>
  <c r="C99" s="1"/>
  <c r="F98"/>
  <c r="C98" s="1"/>
  <c r="F97"/>
  <c r="C97" s="1"/>
  <c r="F96"/>
  <c r="C96" s="1"/>
  <c r="F95"/>
  <c r="C95" s="1"/>
  <c r="F94"/>
  <c r="C94" s="1"/>
  <c r="F93"/>
  <c r="C93" s="1"/>
  <c r="F92"/>
  <c r="C92" s="1"/>
  <c r="F91"/>
  <c r="C91" s="1"/>
  <c r="F90"/>
  <c r="C90" s="1"/>
  <c r="F89"/>
  <c r="C89" s="1"/>
  <c r="F88"/>
  <c r="C88" s="1"/>
  <c r="F87"/>
  <c r="C87" s="1"/>
  <c r="F86"/>
  <c r="C86" s="1"/>
  <c r="F85"/>
  <c r="C85" s="1"/>
  <c r="F84"/>
  <c r="C84" s="1"/>
  <c r="F83"/>
  <c r="C83" s="1"/>
  <c r="F82"/>
  <c r="C82" s="1"/>
  <c r="F81"/>
  <c r="C81" s="1"/>
  <c r="F80"/>
  <c r="C80" s="1"/>
  <c r="F79"/>
  <c r="C79" s="1"/>
  <c r="F78"/>
  <c r="C78" s="1"/>
  <c r="F77"/>
  <c r="C77" s="1"/>
  <c r="F76"/>
  <c r="C76" s="1"/>
  <c r="F75"/>
  <c r="C75" s="1"/>
  <c r="F74"/>
  <c r="C74" s="1"/>
  <c r="F73"/>
  <c r="C73" s="1"/>
  <c r="F72"/>
  <c r="C72" s="1"/>
  <c r="F71"/>
  <c r="C71" s="1"/>
  <c r="F70"/>
  <c r="C70" s="1"/>
  <c r="F69"/>
  <c r="C69" s="1"/>
</calcChain>
</file>

<file path=xl/sharedStrings.xml><?xml version="1.0" encoding="utf-8"?>
<sst xmlns="http://schemas.openxmlformats.org/spreadsheetml/2006/main" count="234" uniqueCount="227">
  <si>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</si>
  <si>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</si>
  <si>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</si>
  <si>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</si>
  <si>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</si>
  <si>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</si>
  <si>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</si>
  <si>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</si>
  <si>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</si>
  <si>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</si>
  <si>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</si>
  <si>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</si>
  <si>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</si>
  <si>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</si>
  <si>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</si>
  <si>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V+P</t>
  </si>
  <si>
    <t>111175</t>
  </si>
  <si>
    <t>120644</t>
  </si>
  <si>
    <t>121209</t>
  </si>
  <si>
    <t>121274</t>
  </si>
  <si>
    <t>121312</t>
  </si>
  <si>
    <t>121331</t>
  </si>
  <si>
    <t>121365</t>
  </si>
  <si>
    <t xml:space="preserve"> Ubiparip Sara</t>
  </si>
  <si>
    <t>121393</t>
  </si>
  <si>
    <t>110140</t>
  </si>
  <si>
    <t>110621</t>
  </si>
  <si>
    <t>100291</t>
  </si>
  <si>
    <t>110238</t>
  </si>
  <si>
    <t>111241</t>
  </si>
  <si>
    <t xml:space="preserve"> Komazec Jovan</t>
  </si>
  <si>
    <t>120018</t>
  </si>
  <si>
    <t>120218</t>
  </si>
  <si>
    <t>120248</t>
  </si>
  <si>
    <t>120261</t>
  </si>
  <si>
    <t>120267</t>
  </si>
  <si>
    <t>120282</t>
  </si>
  <si>
    <t>120342</t>
  </si>
  <si>
    <t>120472</t>
  </si>
  <si>
    <t>120597</t>
  </si>
  <si>
    <t>120694</t>
  </si>
  <si>
    <t>120902</t>
  </si>
  <si>
    <t>121169</t>
  </si>
  <si>
    <t>121218</t>
  </si>
  <si>
    <t>051014</t>
  </si>
  <si>
    <t>061562</t>
  </si>
  <si>
    <t>070058</t>
  </si>
  <si>
    <t>071409</t>
  </si>
  <si>
    <t>080194</t>
  </si>
  <si>
    <t>080398</t>
  </si>
  <si>
    <t>080581</t>
  </si>
  <si>
    <t>081131</t>
  </si>
  <si>
    <t>090655</t>
  </si>
  <si>
    <t>091330</t>
  </si>
  <si>
    <t>091376</t>
  </si>
  <si>
    <t>100310</t>
  </si>
  <si>
    <t>100574</t>
  </si>
  <si>
    <t>100657</t>
  </si>
  <si>
    <t>110068</t>
  </si>
  <si>
    <t>110175</t>
  </si>
  <si>
    <t>110187</t>
  </si>
  <si>
    <t>110210</t>
  </si>
  <si>
    <t>110535</t>
  </si>
  <si>
    <t>110633</t>
  </si>
  <si>
    <t>110812</t>
  </si>
  <si>
    <t xml:space="preserve"> Zurovac Anja</t>
  </si>
  <si>
    <t>OKTOBAR 2 2014 - DATUM POLAGANJA 12.10.2014</t>
  </si>
  <si>
    <t>040188</t>
  </si>
  <si>
    <t>100622</t>
  </si>
  <si>
    <t>100623</t>
  </si>
  <si>
    <t xml:space="preserve"> BaÄujkov Jovana</t>
  </si>
  <si>
    <t>110680</t>
  </si>
  <si>
    <t>110968</t>
  </si>
  <si>
    <t>111220</t>
  </si>
  <si>
    <t>120009</t>
  </si>
  <si>
    <t xml:space="preserve"> Lotina Aleksandra</t>
  </si>
  <si>
    <t>120068</t>
  </si>
  <si>
    <t>120114</t>
  </si>
  <si>
    <t>120115</t>
  </si>
  <si>
    <t>120224</t>
  </si>
  <si>
    <t>120289</t>
  </si>
  <si>
    <t>120318</t>
  </si>
  <si>
    <t xml:space="preserve"> LiÄina Dajana</t>
  </si>
  <si>
    <t>120380</t>
  </si>
  <si>
    <t>120411</t>
  </si>
  <si>
    <t>120422</t>
  </si>
  <si>
    <t>120564</t>
  </si>
  <si>
    <t>120616</t>
  </si>
  <si>
    <t>120619</t>
  </si>
  <si>
    <t>120632</t>
  </si>
  <si>
    <t>120692</t>
  </si>
  <si>
    <t>120800</t>
  </si>
  <si>
    <t>120821</t>
  </si>
  <si>
    <t>120889</t>
  </si>
  <si>
    <t>120970</t>
  </si>
  <si>
    <t>121004</t>
  </si>
  <si>
    <t>121015</t>
  </si>
  <si>
    <t>121102</t>
  </si>
  <si>
    <t>121110</t>
  </si>
  <si>
    <t xml:space="preserve"> Ljuna Jelena</t>
  </si>
  <si>
    <t>121171</t>
  </si>
  <si>
    <t xml:space="preserve"> Basta Tamara</t>
  </si>
  <si>
    <t>121206</t>
  </si>
  <si>
    <t>121253</t>
  </si>
  <si>
    <t>121298</t>
  </si>
  <si>
    <t>121425</t>
  </si>
  <si>
    <t>051365</t>
  </si>
  <si>
    <t>060872</t>
  </si>
  <si>
    <t>080152</t>
  </si>
  <si>
    <t>080754</t>
  </si>
  <si>
    <t>080941</t>
  </si>
  <si>
    <t>081348</t>
  </si>
  <si>
    <t>081415</t>
  </si>
  <si>
    <t xml:space="preserve"> Eskic Jelena</t>
  </si>
  <si>
    <t>100220</t>
  </si>
  <si>
    <t>100227</t>
  </si>
  <si>
    <t>100250</t>
  </si>
  <si>
    <t>100425</t>
  </si>
  <si>
    <t xml:space="preserve"> SeniÄanin Marina</t>
  </si>
  <si>
    <t>100491</t>
  </si>
  <si>
    <t>100960</t>
  </si>
  <si>
    <t>100972</t>
  </si>
  <si>
    <t>101197</t>
  </si>
  <si>
    <t>101219</t>
  </si>
  <si>
    <t>101405</t>
  </si>
  <si>
    <t>110004</t>
  </si>
  <si>
    <t>110203</t>
  </si>
  <si>
    <t>110248</t>
  </si>
  <si>
    <t xml:space="preserve"> Vujanac Aleksandra</t>
  </si>
  <si>
    <t>110413</t>
  </si>
  <si>
    <t>110428</t>
  </si>
  <si>
    <t>111215</t>
  </si>
  <si>
    <t xml:space="preserve"> Lazarević Aleksandar</t>
  </si>
  <si>
    <t xml:space="preserve"> Kresojević Marija</t>
  </si>
  <si>
    <t xml:space="preserve"> Milutinović Bojana</t>
  </si>
  <si>
    <t xml:space="preserve"> Simonović Aleksandar</t>
  </si>
  <si>
    <t xml:space="preserve"> Mirković Ivana</t>
  </si>
  <si>
    <t xml:space="preserve"> Stevanović Danijela</t>
  </si>
  <si>
    <t xml:space="preserve"> Mihajlović Anica</t>
  </si>
  <si>
    <t xml:space="preserve"> Dimitrijević Goran</t>
  </si>
  <si>
    <t xml:space="preserve"> Popović Nikola</t>
  </si>
  <si>
    <t xml:space="preserve"> Marinković Jelena</t>
  </si>
  <si>
    <t xml:space="preserve"> Atanasković Danijela</t>
  </si>
  <si>
    <t xml:space="preserve"> Savić Bojana</t>
  </si>
  <si>
    <t xml:space="preserve"> BudeÄević Milena</t>
  </si>
  <si>
    <t xml:space="preserve"> Ä†irković Kristina</t>
  </si>
  <si>
    <t xml:space="preserve"> Popović Marija</t>
  </si>
  <si>
    <t xml:space="preserve"> Buljević Zorana</t>
  </si>
  <si>
    <t xml:space="preserve"> Mijatović Filip</t>
  </si>
  <si>
    <t xml:space="preserve"> Jovanović Mila</t>
  </si>
  <si>
    <t xml:space="preserve"> Jovanović Ljubica</t>
  </si>
  <si>
    <t xml:space="preserve"> Vuković Boris</t>
  </si>
  <si>
    <t xml:space="preserve"> KovaÄević Ivana</t>
  </si>
  <si>
    <t xml:space="preserve"> Ivković Dejana</t>
  </si>
  <si>
    <t xml:space="preserve"> Radojević Anja</t>
  </si>
  <si>
    <t xml:space="preserve"> Stepanović Ivana</t>
  </si>
  <si>
    <t xml:space="preserve"> Stamenković Sanja</t>
  </si>
  <si>
    <t xml:space="preserve"> Rajković Nemanja</t>
  </si>
  <si>
    <t xml:space="preserve"> Stevanović Radovan</t>
  </si>
  <si>
    <t xml:space="preserve"> Milisavljević Ivana</t>
  </si>
  <si>
    <t xml:space="preserve"> Gvozdenović Jovana</t>
  </si>
  <si>
    <t xml:space="preserve"> Mijatović Marija</t>
  </si>
  <si>
    <t xml:space="preserve"> Stanković Jovana</t>
  </si>
  <si>
    <t xml:space="preserve"> Radovanović Nevena</t>
  </si>
  <si>
    <t xml:space="preserve"> Belopavlović Igor</t>
  </si>
  <si>
    <t xml:space="preserve"> Paunović Aleksandra</t>
  </si>
  <si>
    <t xml:space="preserve"> Dobrosavljević Ivan</t>
  </si>
  <si>
    <t xml:space="preserve"> Bandović Jovana</t>
  </si>
  <si>
    <t xml:space="preserve"> Arnautović Aleksandra</t>
  </si>
  <si>
    <t xml:space="preserve"> LovÄević Lea</t>
  </si>
  <si>
    <t xml:space="preserve"> Mitrović Biljana</t>
  </si>
  <si>
    <t xml:space="preserve"> Petrović Tatjana</t>
  </si>
  <si>
    <t xml:space="preserve"> Meštrović Danilo</t>
  </si>
  <si>
    <t xml:space="preserve"> Sabol Uroš</t>
  </si>
  <si>
    <t xml:space="preserve"> PoÄuÄa Saška</t>
  </si>
  <si>
    <t xml:space="preserve"> Trkulja Nataša</t>
  </si>
  <si>
    <t xml:space="preserve"> Savić Uroš</t>
  </si>
  <si>
    <t xml:space="preserve"> Gavrilović Miloš</t>
  </si>
  <si>
    <t xml:space="preserve"> Savić Slaviša</t>
  </si>
  <si>
    <t xml:space="preserve"> Milošević Jelena</t>
  </si>
  <si>
    <t xml:space="preserve"> Jović Dušan</t>
  </si>
  <si>
    <t xml:space="preserve"> Mišković Milica</t>
  </si>
  <si>
    <t xml:space="preserve"> Masleša Marija</t>
  </si>
  <si>
    <t xml:space="preserve"> Opačić Romana</t>
  </si>
  <si>
    <t xml:space="preserve"> Dačić Rada</t>
  </si>
  <si>
    <t xml:space="preserve"> Opačić Sanja</t>
  </si>
  <si>
    <t xml:space="preserve"> Maričić Branka</t>
  </si>
  <si>
    <t xml:space="preserve"> Zarić Marija</t>
  </si>
  <si>
    <t xml:space="preserve"> Rosić Dijana</t>
  </si>
  <si>
    <t xml:space="preserve"> Tomić Milica</t>
  </si>
  <si>
    <t xml:space="preserve"> Lazić Milica</t>
  </si>
  <si>
    <t xml:space="preserve"> Prelić Petar</t>
  </si>
  <si>
    <t xml:space="preserve"> Milićević Miloš</t>
  </si>
  <si>
    <t xml:space="preserve"> Maletić Tanja</t>
  </si>
  <si>
    <t xml:space="preserve"> Jevtić Aleksandar</t>
  </si>
  <si>
    <t xml:space="preserve"> Rodić Stefan</t>
  </si>
  <si>
    <t xml:space="preserve"> Tanasić Tijana</t>
  </si>
  <si>
    <t xml:space="preserve"> Rakić Stefan</t>
  </si>
  <si>
    <t xml:space="preserve"> Å olajić Svetlana</t>
  </si>
  <si>
    <t xml:space="preserve"> Pešić Marija</t>
  </si>
  <si>
    <t xml:space="preserve"> Marić Marija</t>
  </si>
  <si>
    <t xml:space="preserve"> Äokić Marija</t>
  </si>
  <si>
    <t xml:space="preserve"> Kulić Dragana</t>
  </si>
  <si>
    <t xml:space="preserve"> Miletić Jovan</t>
  </si>
  <si>
    <t xml:space="preserve"> Stanišić Sanja</t>
  </si>
  <si>
    <t xml:space="preserve"> Ristić Miloš</t>
  </si>
  <si>
    <t xml:space="preserve"> Milićević Sara</t>
  </si>
  <si>
    <t xml:space="preserve"> Buljubašić Aleksa</t>
  </si>
  <si>
    <t xml:space="preserve"> Grujić Aleksandar</t>
  </si>
  <si>
    <t xml:space="preserve"> Milić Danka</t>
  </si>
  <si>
    <t xml:space="preserve"> Rodić Katarina</t>
  </si>
  <si>
    <t xml:space="preserve"> Ristić Marko</t>
  </si>
  <si>
    <t xml:space="preserve"> Nikolić Ana</t>
  </si>
  <si>
    <t xml:space="preserve"> Ilić Jovana</t>
  </si>
  <si>
    <t xml:space="preserve"> Gajić Jovana</t>
  </si>
  <si>
    <t xml:space="preserve"> Ilić Milica</t>
  </si>
  <si>
    <t xml:space="preserve"> Gaćeša Aleksandra</t>
  </si>
  <si>
    <t xml:space="preserve"> Simić Aleksandra</t>
  </si>
  <si>
    <t xml:space="preserve"> Spasić Stevanović Milica</t>
  </si>
  <si>
    <t xml:space="preserve"> Reljić Marija</t>
  </si>
  <si>
    <t xml:space="preserve"> Vasić Jovana</t>
  </si>
  <si>
    <t xml:space="preserve"> Jovičić Nadežda</t>
  </si>
  <si>
    <t xml:space="preserve"> NikolićŽarko</t>
  </si>
  <si>
    <t>Žarković Ivana</t>
  </si>
  <si>
    <t>prolaznost</t>
  </si>
  <si>
    <t>.</t>
  </si>
  <si>
    <t>Opačić Romana</t>
  </si>
</sst>
</file>

<file path=xl/styles.xml><?xml version="1.0" encoding="utf-8"?>
<styleSheet xmlns="http://schemas.openxmlformats.org/spreadsheetml/2006/main">
  <numFmts count="5">
    <numFmt numFmtId="164" formatCode="_-* #,##0.00_-;\-* #,##0.00_-;_-* &quot;-&quot;??_-;_-@_-"/>
    <numFmt numFmtId="165" formatCode="0.0"/>
    <numFmt numFmtId="166" formatCode="_-* #,##0_-;\-* #,##0_-;_-* &quot;-&quot;??_-;_-@_-"/>
    <numFmt numFmtId="167" formatCode="0.0%"/>
    <numFmt numFmtId="168" formatCode="_(* #,##0.00_);_(* \(#,##0.00\);_(* &quot;-&quot;??_);_(@_)"/>
  </numFmts>
  <fonts count="17">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
      <sz val="10"/>
      <name val="MS Sans Serif"/>
    </font>
  </fonts>
  <fills count="9">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
      <patternFill patternType="solid">
        <fgColor theme="0"/>
        <bgColor indexed="64"/>
      </patternFill>
    </fill>
  </fills>
  <borders count="27">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2"/>
      </right>
      <top/>
      <bottom style="thin">
        <color indexed="64"/>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s>
  <cellStyleXfs count="4">
    <xf numFmtId="0" fontId="0" fillId="0" borderId="0"/>
    <xf numFmtId="0" fontId="11" fillId="0" borderId="0"/>
    <xf numFmtId="9" fontId="16" fillId="0" borderId="0" applyFont="0" applyFill="0" applyBorder="0" applyAlignment="0" applyProtection="0"/>
    <xf numFmtId="164" fontId="16" fillId="0" borderId="0" applyFont="0" applyFill="0" applyBorder="0" applyAlignment="0" applyProtection="0"/>
  </cellStyleXfs>
  <cellXfs count="66">
    <xf numFmtId="0" fontId="0" fillId="0" borderId="0" xfId="0"/>
    <xf numFmtId="0" fontId="3" fillId="0" borderId="0" xfId="0" applyFont="1"/>
    <xf numFmtId="0" fontId="2" fillId="2" borderId="1" xfId="0" applyFont="1" applyFill="1" applyBorder="1" applyAlignment="1">
      <alignment horizontal="center"/>
    </xf>
    <xf numFmtId="0" fontId="3" fillId="3" borderId="0" xfId="0" applyFont="1" applyFill="1"/>
    <xf numFmtId="0" fontId="4" fillId="3" borderId="0" xfId="0" applyFont="1" applyFill="1"/>
    <xf numFmtId="0" fontId="0" fillId="0" borderId="0" xfId="0" applyFill="1"/>
    <xf numFmtId="0" fontId="3" fillId="0" borderId="4" xfId="0" applyFont="1" applyBorder="1"/>
    <xf numFmtId="165" fontId="3" fillId="0" borderId="4" xfId="0" applyNumberFormat="1" applyFont="1" applyBorder="1" applyAlignment="1">
      <alignment horizontal="center"/>
    </xf>
    <xf numFmtId="165" fontId="3" fillId="0" borderId="6" xfId="0" quotePrefix="1" applyNumberFormat="1" applyFont="1" applyBorder="1" applyAlignment="1">
      <alignment horizontal="center"/>
    </xf>
    <xf numFmtId="165" fontId="3" fillId="0" borderId="7" xfId="0" quotePrefix="1" applyNumberFormat="1" applyFont="1" applyBorder="1" applyAlignment="1">
      <alignment horizontal="center"/>
    </xf>
    <xf numFmtId="165" fontId="3" fillId="0" borderId="7" xfId="0" quotePrefix="1" applyNumberFormat="1" applyFont="1" applyFill="1" applyBorder="1" applyAlignment="1">
      <alignment horizontal="center"/>
    </xf>
    <xf numFmtId="165"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5"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3"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5" fontId="3" fillId="0" borderId="4" xfId="1" applyNumberFormat="1" applyFont="1" applyFill="1" applyBorder="1" applyAlignment="1">
      <alignment horizontal="center"/>
    </xf>
    <xf numFmtId="165"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1" fontId="2" fillId="6" borderId="25" xfId="0" quotePrefix="1" applyNumberFormat="1" applyFont="1" applyFill="1" applyBorder="1" applyAlignment="1">
      <alignment horizontal="center"/>
    </xf>
    <xf numFmtId="0" fontId="3" fillId="0" borderId="2" xfId="0" quotePrefix="1" applyNumberFormat="1" applyFont="1" applyBorder="1" applyAlignment="1">
      <alignment horizontal="right"/>
    </xf>
    <xf numFmtId="0" fontId="3" fillId="0" borderId="3" xfId="0" quotePrefix="1" applyNumberFormat="1" applyFont="1" applyBorder="1" applyAlignment="1">
      <alignment horizontal="right"/>
    </xf>
    <xf numFmtId="0" fontId="3" fillId="0" borderId="3" xfId="0" applyNumberFormat="1" applyFont="1" applyFill="1" applyBorder="1" applyAlignment="1">
      <alignment horizontal="right"/>
    </xf>
    <xf numFmtId="0" fontId="3" fillId="0" borderId="3" xfId="0" quotePrefix="1"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4" xfId="0" applyFont="1" applyBorder="1" applyAlignment="1">
      <alignment horizontal="right"/>
    </xf>
    <xf numFmtId="0" fontId="3" fillId="0" borderId="2" xfId="0" applyFont="1" applyBorder="1" applyAlignment="1">
      <alignment horizontal="right"/>
    </xf>
    <xf numFmtId="166" fontId="0" fillId="0" borderId="0" xfId="3" applyNumberFormat="1" applyFont="1"/>
    <xf numFmtId="0" fontId="13" fillId="0" borderId="0" xfId="0" applyFont="1"/>
    <xf numFmtId="167" fontId="13" fillId="0" borderId="0" xfId="2" applyNumberFormat="1" applyFont="1"/>
    <xf numFmtId="168" fontId="0" fillId="8" borderId="26" xfId="3" applyNumberFormat="1" applyFont="1" applyFill="1" applyBorder="1"/>
    <xf numFmtId="0" fontId="6" fillId="5" borderId="0" xfId="0" applyFont="1" applyFill="1" applyAlignment="1">
      <alignment horizontal="center"/>
    </xf>
    <xf numFmtId="0" fontId="5" fillId="5" borderId="0" xfId="0" applyFont="1" applyFill="1" applyAlignment="1">
      <alignment horizontal="center"/>
    </xf>
    <xf numFmtId="49" fontId="3" fillId="0" borderId="4" xfId="0" applyNumberFormat="1" applyFont="1" applyFill="1" applyBorder="1" applyAlignment="1">
      <alignment horizontal="left"/>
    </xf>
  </cellXfs>
  <cellStyles count="4">
    <cellStyle name="Comma" xfId="3" builtinId="3"/>
    <cellStyle name="Normal" xfId="0" builtinId="0"/>
    <cellStyle name="Normal_Sheet3" xfId="1"/>
    <cellStyle name="Percent" xfId="2" builtinId="5"/>
  </cellStyles>
  <dxfs count="15">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143"/>
  <sheetViews>
    <sheetView tabSelected="1" topLeftCell="A105" workbookViewId="0">
      <selection activeCell="A113" sqref="A113"/>
    </sheetView>
  </sheetViews>
  <sheetFormatPr defaultRowHeight="12.75"/>
  <cols>
    <col min="1" max="1" width="9.140625" style="5"/>
    <col min="2" max="2" width="20.28515625" bestFit="1" customWidth="1"/>
    <col min="3" max="4" width="6.42578125" customWidth="1"/>
    <col min="5" max="5" width="4.5703125" customWidth="1"/>
    <col min="6" max="6" width="6" customWidth="1"/>
    <col min="7" max="7" width="5.28515625" customWidth="1"/>
    <col min="8" max="8" width="7.42578125" style="31" customWidth="1"/>
    <col min="9" max="9" width="2.140625" customWidth="1"/>
    <col min="10" max="10" width="0.140625" customWidth="1"/>
    <col min="11" max="11" width="7.85546875" style="5" customWidth="1"/>
    <col min="12" max="12" width="18" bestFit="1" customWidth="1"/>
    <col min="13" max="13" width="9.7109375" customWidth="1"/>
    <col min="14" max="14" width="5.28515625" customWidth="1"/>
    <col min="15" max="15" width="5.42578125" customWidth="1"/>
    <col min="16" max="16" width="8.42578125" bestFit="1" customWidth="1"/>
    <col min="17" max="17" width="4.140625" customWidth="1"/>
  </cols>
  <sheetData>
    <row r="1" spans="1:15" ht="23.25">
      <c r="A1" s="63" t="s">
        <v>66</v>
      </c>
      <c r="B1" s="64"/>
      <c r="C1" s="64"/>
      <c r="D1" s="64"/>
      <c r="E1" s="64"/>
      <c r="F1" s="64"/>
      <c r="G1" s="64"/>
      <c r="H1" s="64"/>
      <c r="I1" s="64"/>
      <c r="J1" s="64"/>
      <c r="K1" s="64"/>
      <c r="L1" s="64"/>
      <c r="M1" s="64"/>
      <c r="N1" s="64"/>
      <c r="O1" s="64"/>
    </row>
    <row r="4" spans="1:15" ht="13.5" thickBot="1">
      <c r="A4" s="39" t="s">
        <v>7</v>
      </c>
      <c r="B4" s="38"/>
      <c r="C4" s="14"/>
      <c r="D4" s="15"/>
      <c r="E4" s="15"/>
      <c r="F4" s="15"/>
      <c r="G4" s="15"/>
      <c r="H4" s="30"/>
      <c r="I4" s="14"/>
      <c r="J4" s="15"/>
    </row>
    <row r="5" spans="1:15" ht="14.25" thickTop="1" thickBot="1">
      <c r="A5" s="18" t="s">
        <v>1</v>
      </c>
      <c r="B5" s="19" t="s">
        <v>0</v>
      </c>
      <c r="C5" s="32" t="s">
        <v>5</v>
      </c>
      <c r="D5" s="33" t="s">
        <v>4</v>
      </c>
      <c r="E5" s="34" t="s">
        <v>15</v>
      </c>
      <c r="F5" s="34" t="s">
        <v>6</v>
      </c>
      <c r="G5" s="35" t="s">
        <v>3</v>
      </c>
      <c r="H5" s="36" t="s">
        <v>2</v>
      </c>
      <c r="I5" s="14"/>
      <c r="J5" s="15"/>
    </row>
    <row r="6" spans="1:15" ht="13.5" thickTop="1">
      <c r="A6" s="26" t="s">
        <v>27</v>
      </c>
      <c r="B6" s="26" t="s">
        <v>132</v>
      </c>
      <c r="C6" s="25">
        <f t="shared" ref="C6:C64" si="0">IF(H6&lt;50,5,IF(H6&lt;60,6,IF(H6&lt;70,7,IF(H6&lt;80,8,IF(H6&lt;90,9,10)))))</f>
        <v>5</v>
      </c>
      <c r="D6" s="28">
        <v>10.611464195450704</v>
      </c>
      <c r="E6" s="27">
        <v>1</v>
      </c>
      <c r="F6" s="27">
        <v>18.947499999999998</v>
      </c>
      <c r="G6" s="12">
        <v>11</v>
      </c>
      <c r="H6" s="29">
        <f t="shared" ref="H6:H64" si="1">ROUNDUP(SUM(D6:G6),0)</f>
        <v>42</v>
      </c>
      <c r="I6" s="3"/>
      <c r="L6" s="60" t="s">
        <v>224</v>
      </c>
      <c r="M6" s="61">
        <f>COUNTIF(C6:C112,"&gt;5")/+COUNT(C6:C112)</f>
        <v>0.56730769230769229</v>
      </c>
    </row>
    <row r="7" spans="1:15">
      <c r="A7" s="26" t="s">
        <v>68</v>
      </c>
      <c r="B7" s="26" t="s">
        <v>133</v>
      </c>
      <c r="C7" s="25">
        <f t="shared" si="0"/>
        <v>5</v>
      </c>
      <c r="D7" s="28">
        <v>8.0020876158382421</v>
      </c>
      <c r="E7" s="27">
        <v>6</v>
      </c>
      <c r="F7" s="27">
        <v>16.087499999999999</v>
      </c>
      <c r="G7" s="12">
        <v>2</v>
      </c>
      <c r="H7" s="29">
        <f t="shared" si="1"/>
        <v>33</v>
      </c>
      <c r="I7" s="3"/>
      <c r="L7" s="59"/>
    </row>
    <row r="8" spans="1:15">
      <c r="A8" s="26" t="s">
        <v>69</v>
      </c>
      <c r="B8" s="26" t="s">
        <v>172</v>
      </c>
      <c r="C8" s="25">
        <f t="shared" si="0"/>
        <v>6</v>
      </c>
      <c r="D8" s="28">
        <v>19</v>
      </c>
      <c r="E8" s="27">
        <v>0</v>
      </c>
      <c r="F8" s="27">
        <v>11.797499999999999</v>
      </c>
      <c r="G8" s="12">
        <v>21</v>
      </c>
      <c r="H8" s="29">
        <f t="shared" si="1"/>
        <v>52</v>
      </c>
      <c r="I8" s="3"/>
      <c r="L8" s="60"/>
      <c r="M8" s="61"/>
    </row>
    <row r="9" spans="1:15">
      <c r="A9" s="26" t="s">
        <v>57</v>
      </c>
      <c r="B9" s="26" t="s">
        <v>187</v>
      </c>
      <c r="C9" s="25">
        <f t="shared" si="0"/>
        <v>6</v>
      </c>
      <c r="D9" s="28">
        <v>18.2</v>
      </c>
      <c r="E9" s="27">
        <v>0</v>
      </c>
      <c r="F9" s="27">
        <v>12.512499999999999</v>
      </c>
      <c r="G9" s="12">
        <v>26</v>
      </c>
      <c r="H9" s="29">
        <f t="shared" si="1"/>
        <v>57</v>
      </c>
      <c r="I9" s="3"/>
      <c r="M9" s="62"/>
    </row>
    <row r="10" spans="1:15">
      <c r="A10" s="26" t="s">
        <v>61</v>
      </c>
      <c r="B10" s="26" t="s">
        <v>183</v>
      </c>
      <c r="C10" s="25">
        <f t="shared" si="0"/>
        <v>5</v>
      </c>
      <c r="D10" s="28">
        <v>5.8500421229991462</v>
      </c>
      <c r="E10" s="27">
        <v>0</v>
      </c>
      <c r="F10" s="27">
        <v>13.227499999999999</v>
      </c>
      <c r="G10" s="12">
        <v>28</v>
      </c>
      <c r="H10" s="29">
        <f t="shared" si="1"/>
        <v>48</v>
      </c>
      <c r="I10" s="3"/>
    </row>
    <row r="11" spans="1:15">
      <c r="A11" s="26" t="s">
        <v>28</v>
      </c>
      <c r="B11" s="26" t="s">
        <v>70</v>
      </c>
      <c r="C11" s="25">
        <f t="shared" si="0"/>
        <v>5</v>
      </c>
      <c r="D11" s="28">
        <v>9.3939090143218102</v>
      </c>
      <c r="E11" s="27">
        <v>3.5</v>
      </c>
      <c r="F11" s="27">
        <v>11.44</v>
      </c>
      <c r="G11" s="12">
        <v>10</v>
      </c>
      <c r="H11" s="29">
        <f t="shared" si="1"/>
        <v>35</v>
      </c>
      <c r="I11" s="3"/>
    </row>
    <row r="12" spans="1:15">
      <c r="A12" s="26" t="s">
        <v>71</v>
      </c>
      <c r="B12" s="26" t="s">
        <v>134</v>
      </c>
      <c r="C12" s="25">
        <f t="shared" si="0"/>
        <v>5</v>
      </c>
      <c r="D12" s="28">
        <v>9.6195000000000004</v>
      </c>
      <c r="E12" s="27">
        <v>4.5</v>
      </c>
      <c r="F12" s="27">
        <v>11.44</v>
      </c>
      <c r="G12" s="12">
        <v>15</v>
      </c>
      <c r="H12" s="29">
        <f t="shared" si="1"/>
        <v>41</v>
      </c>
      <c r="I12" s="3"/>
    </row>
    <row r="13" spans="1:15">
      <c r="A13" s="26" t="s">
        <v>72</v>
      </c>
      <c r="B13" s="26" t="s">
        <v>188</v>
      </c>
      <c r="C13" s="25">
        <f t="shared" si="0"/>
        <v>6</v>
      </c>
      <c r="D13" s="28">
        <v>13</v>
      </c>
      <c r="E13" s="27">
        <v>13</v>
      </c>
      <c r="F13" s="27">
        <v>14.299999999999999</v>
      </c>
      <c r="G13" s="12">
        <v>10</v>
      </c>
      <c r="H13" s="29">
        <f t="shared" si="1"/>
        <v>51</v>
      </c>
      <c r="I13" s="3"/>
    </row>
    <row r="14" spans="1:15">
      <c r="A14" s="26" t="s">
        <v>16</v>
      </c>
      <c r="B14" s="26" t="s">
        <v>135</v>
      </c>
      <c r="C14" s="25">
        <f t="shared" si="0"/>
        <v>7</v>
      </c>
      <c r="D14" s="28">
        <v>12.268220724515578</v>
      </c>
      <c r="E14" s="27">
        <v>8.5</v>
      </c>
      <c r="F14" s="27">
        <v>19.305</v>
      </c>
      <c r="G14" s="12">
        <v>19</v>
      </c>
      <c r="H14" s="29">
        <f t="shared" si="1"/>
        <v>60</v>
      </c>
      <c r="I14" s="3"/>
    </row>
    <row r="15" spans="1:15">
      <c r="A15" s="13" t="s">
        <v>73</v>
      </c>
      <c r="B15" s="6" t="s">
        <v>136</v>
      </c>
      <c r="C15" s="25">
        <f t="shared" si="0"/>
        <v>5</v>
      </c>
      <c r="D15" s="28">
        <v>11.31190901432181</v>
      </c>
      <c r="E15" s="27">
        <v>8.5</v>
      </c>
      <c r="F15" s="27">
        <v>12.87</v>
      </c>
      <c r="G15" s="12">
        <v>13</v>
      </c>
      <c r="H15" s="29">
        <f t="shared" si="1"/>
        <v>46</v>
      </c>
      <c r="I15" s="3"/>
    </row>
    <row r="16" spans="1:15">
      <c r="A16" s="26" t="s">
        <v>29</v>
      </c>
      <c r="B16" s="26" t="s">
        <v>30</v>
      </c>
      <c r="C16" s="25">
        <f t="shared" si="0"/>
        <v>7</v>
      </c>
      <c r="D16" s="28">
        <v>11.653064869418694</v>
      </c>
      <c r="E16" s="27">
        <v>8</v>
      </c>
      <c r="F16" s="27">
        <v>15.014999999999999</v>
      </c>
      <c r="G16" s="12">
        <v>26</v>
      </c>
      <c r="H16" s="29">
        <f t="shared" si="1"/>
        <v>61</v>
      </c>
      <c r="I16" s="3"/>
    </row>
    <row r="17" spans="1:9">
      <c r="A17" s="26" t="s">
        <v>74</v>
      </c>
      <c r="B17" s="26" t="s">
        <v>75</v>
      </c>
      <c r="C17" s="25">
        <f t="shared" si="0"/>
        <v>7</v>
      </c>
      <c r="D17" s="28">
        <v>10.763909014321809</v>
      </c>
      <c r="E17" s="27">
        <v>6</v>
      </c>
      <c r="F17" s="27">
        <v>15.729999999999999</v>
      </c>
      <c r="G17" s="12">
        <v>30</v>
      </c>
      <c r="H17" s="29">
        <f t="shared" si="1"/>
        <v>63</v>
      </c>
      <c r="I17" s="3"/>
    </row>
    <row r="18" spans="1:9">
      <c r="A18" s="26" t="s">
        <v>31</v>
      </c>
      <c r="B18" s="26" t="s">
        <v>137</v>
      </c>
      <c r="C18" s="25">
        <f t="shared" si="0"/>
        <v>5</v>
      </c>
      <c r="D18" s="28">
        <v>9.5644869418702516</v>
      </c>
      <c r="E18" s="27">
        <v>8.5</v>
      </c>
      <c r="F18" s="27">
        <v>10.725</v>
      </c>
      <c r="G18" s="12">
        <v>17</v>
      </c>
      <c r="H18" s="29">
        <f t="shared" si="1"/>
        <v>46</v>
      </c>
      <c r="I18" s="3"/>
    </row>
    <row r="19" spans="1:9">
      <c r="A19" s="26" t="s">
        <v>76</v>
      </c>
      <c r="B19" s="26" t="s">
        <v>173</v>
      </c>
      <c r="C19" s="25">
        <f t="shared" si="0"/>
        <v>6</v>
      </c>
      <c r="D19" s="28">
        <v>10.202500000000001</v>
      </c>
      <c r="E19" s="27">
        <v>17.5</v>
      </c>
      <c r="F19" s="27">
        <v>10.01</v>
      </c>
      <c r="G19" s="12">
        <v>16</v>
      </c>
      <c r="H19" s="29">
        <f t="shared" si="1"/>
        <v>54</v>
      </c>
      <c r="I19" s="3"/>
    </row>
    <row r="20" spans="1:9">
      <c r="A20" s="26" t="s">
        <v>77</v>
      </c>
      <c r="B20" s="26" t="s">
        <v>189</v>
      </c>
      <c r="C20" s="25">
        <f t="shared" si="0"/>
        <v>5</v>
      </c>
      <c r="D20" s="28">
        <v>8.9748441449031162</v>
      </c>
      <c r="E20" s="27">
        <v>3.5</v>
      </c>
      <c r="F20" s="27">
        <v>13.227499999999999</v>
      </c>
      <c r="G20" s="12">
        <v>22</v>
      </c>
      <c r="H20" s="29">
        <f t="shared" si="1"/>
        <v>48</v>
      </c>
      <c r="I20" s="3"/>
    </row>
    <row r="21" spans="1:9">
      <c r="A21" s="26" t="s">
        <v>78</v>
      </c>
      <c r="B21" s="26" t="s">
        <v>190</v>
      </c>
      <c r="C21" s="25">
        <f t="shared" si="0"/>
        <v>7</v>
      </c>
      <c r="D21" s="28">
        <v>10.234042122999146</v>
      </c>
      <c r="E21" s="27">
        <v>3.5</v>
      </c>
      <c r="F21" s="27">
        <v>19.662499999999998</v>
      </c>
      <c r="G21" s="12">
        <v>28</v>
      </c>
      <c r="H21" s="29">
        <f t="shared" si="1"/>
        <v>62</v>
      </c>
      <c r="I21" s="3"/>
    </row>
    <row r="22" spans="1:9">
      <c r="A22" s="26" t="s">
        <v>32</v>
      </c>
      <c r="B22" s="26" t="s">
        <v>138</v>
      </c>
      <c r="C22" s="25">
        <f t="shared" si="0"/>
        <v>6</v>
      </c>
      <c r="D22" s="28">
        <v>12.456931760741357</v>
      </c>
      <c r="E22" s="27">
        <v>8.5</v>
      </c>
      <c r="F22" s="27">
        <v>11.0825</v>
      </c>
      <c r="G22" s="12">
        <v>18</v>
      </c>
      <c r="H22" s="29">
        <f t="shared" si="1"/>
        <v>51</v>
      </c>
      <c r="I22" s="3"/>
    </row>
    <row r="23" spans="1:9">
      <c r="A23" s="26" t="s">
        <v>79</v>
      </c>
      <c r="B23" s="26" t="s">
        <v>139</v>
      </c>
      <c r="C23" s="25">
        <f t="shared" si="0"/>
        <v>7</v>
      </c>
      <c r="D23" s="28">
        <v>12.937775905644473</v>
      </c>
      <c r="E23" s="27">
        <v>6</v>
      </c>
      <c r="F23" s="27">
        <v>13.227499999999999</v>
      </c>
      <c r="G23" s="12">
        <v>34</v>
      </c>
      <c r="H23" s="29">
        <f t="shared" si="1"/>
        <v>67</v>
      </c>
      <c r="I23" s="3"/>
    </row>
    <row r="24" spans="1:9">
      <c r="A24" s="26" t="s">
        <v>33</v>
      </c>
      <c r="B24" s="26" t="s">
        <v>191</v>
      </c>
      <c r="C24" s="25">
        <f t="shared" si="0"/>
        <v>5</v>
      </c>
      <c r="D24" s="28">
        <v>9.6679090143218094</v>
      </c>
      <c r="E24" s="27">
        <v>6</v>
      </c>
      <c r="F24" s="27">
        <v>11.44</v>
      </c>
      <c r="G24" s="12">
        <v>14</v>
      </c>
      <c r="H24" s="29">
        <f t="shared" si="1"/>
        <v>42</v>
      </c>
      <c r="I24" s="3"/>
    </row>
    <row r="25" spans="1:9">
      <c r="A25" s="26" t="s">
        <v>34</v>
      </c>
      <c r="B25" s="26" t="s">
        <v>192</v>
      </c>
      <c r="C25" s="25">
        <f t="shared" si="0"/>
        <v>5</v>
      </c>
      <c r="D25" s="28">
        <v>8.0547986520640205</v>
      </c>
      <c r="E25" s="27">
        <v>7</v>
      </c>
      <c r="F25" s="27">
        <v>12.154999999999999</v>
      </c>
      <c r="G25" s="12">
        <v>5</v>
      </c>
      <c r="H25" s="29">
        <f t="shared" si="1"/>
        <v>33</v>
      </c>
      <c r="I25" s="3"/>
    </row>
    <row r="26" spans="1:9">
      <c r="A26" s="26" t="s">
        <v>35</v>
      </c>
      <c r="B26" s="26" t="s">
        <v>140</v>
      </c>
      <c r="C26" s="25">
        <f t="shared" si="0"/>
        <v>6</v>
      </c>
      <c r="D26" s="28">
        <v>13.013999999999999</v>
      </c>
      <c r="E26" s="27">
        <v>3.5</v>
      </c>
      <c r="F26" s="27">
        <v>15.372499999999999</v>
      </c>
      <c r="G26" s="12">
        <v>26</v>
      </c>
      <c r="H26" s="29">
        <f t="shared" si="1"/>
        <v>58</v>
      </c>
      <c r="I26" s="3"/>
    </row>
    <row r="27" spans="1:9">
      <c r="A27" s="26" t="s">
        <v>36</v>
      </c>
      <c r="B27" s="26" t="s">
        <v>141</v>
      </c>
      <c r="C27" s="25">
        <f t="shared" si="0"/>
        <v>6</v>
      </c>
      <c r="D27" s="28">
        <v>10.063464195450704</v>
      </c>
      <c r="E27" s="27">
        <v>3.5</v>
      </c>
      <c r="F27" s="27">
        <v>19.305</v>
      </c>
      <c r="G27" s="12">
        <v>18</v>
      </c>
      <c r="H27" s="29">
        <f t="shared" si="1"/>
        <v>51</v>
      </c>
      <c r="I27" s="3"/>
    </row>
    <row r="28" spans="1:9">
      <c r="A28" s="26" t="s">
        <v>80</v>
      </c>
      <c r="B28" s="26" t="s">
        <v>193</v>
      </c>
      <c r="C28" s="25">
        <f t="shared" si="0"/>
        <v>8</v>
      </c>
      <c r="D28" s="28">
        <v>17.672000000000001</v>
      </c>
      <c r="E28" s="27">
        <v>11</v>
      </c>
      <c r="F28" s="27">
        <v>20</v>
      </c>
      <c r="G28" s="12">
        <v>24</v>
      </c>
      <c r="H28" s="29">
        <f t="shared" si="1"/>
        <v>73</v>
      </c>
      <c r="I28" s="3"/>
    </row>
    <row r="29" spans="1:9">
      <c r="A29" s="26" t="s">
        <v>81</v>
      </c>
      <c r="B29" s="26" t="s">
        <v>82</v>
      </c>
      <c r="C29" s="25">
        <f t="shared" si="0"/>
        <v>6</v>
      </c>
      <c r="D29" s="28">
        <v>8.6699545071609059</v>
      </c>
      <c r="E29" s="27">
        <v>1</v>
      </c>
      <c r="F29" s="27">
        <v>14.299999999999999</v>
      </c>
      <c r="G29" s="12">
        <v>28</v>
      </c>
      <c r="H29" s="29">
        <f t="shared" si="1"/>
        <v>52</v>
      </c>
      <c r="I29" s="3"/>
    </row>
    <row r="30" spans="1:9">
      <c r="A30" s="26" t="s">
        <v>37</v>
      </c>
      <c r="B30" s="26" t="s">
        <v>174</v>
      </c>
      <c r="C30" s="25">
        <f t="shared" si="0"/>
        <v>5</v>
      </c>
      <c r="D30" s="28">
        <v>9.9237759056444723</v>
      </c>
      <c r="E30" s="27">
        <v>6</v>
      </c>
      <c r="F30" s="27">
        <v>11.0825</v>
      </c>
      <c r="G30" s="12">
        <v>18</v>
      </c>
      <c r="H30" s="29">
        <f t="shared" si="1"/>
        <v>46</v>
      </c>
      <c r="I30" s="3"/>
    </row>
    <row r="31" spans="1:9">
      <c r="A31" s="26" t="s">
        <v>83</v>
      </c>
      <c r="B31" s="26" t="s">
        <v>194</v>
      </c>
      <c r="C31" s="25">
        <f t="shared" si="0"/>
        <v>7</v>
      </c>
      <c r="D31" s="28">
        <v>16.572308340353821</v>
      </c>
      <c r="E31" s="27">
        <v>17.5</v>
      </c>
      <c r="F31" s="27">
        <v>10.725</v>
      </c>
      <c r="G31" s="12">
        <v>15</v>
      </c>
      <c r="H31" s="29">
        <f t="shared" si="1"/>
        <v>60</v>
      </c>
      <c r="I31" s="3"/>
    </row>
    <row r="32" spans="1:9">
      <c r="A32" s="26" t="s">
        <v>84</v>
      </c>
      <c r="B32" s="26" t="s">
        <v>142</v>
      </c>
      <c r="C32" s="25">
        <f t="shared" si="0"/>
        <v>6</v>
      </c>
      <c r="D32" s="28">
        <v>11.415331086773367</v>
      </c>
      <c r="E32" s="27">
        <v>1</v>
      </c>
      <c r="F32" s="27">
        <v>14.299999999999999</v>
      </c>
      <c r="G32" s="12">
        <v>23</v>
      </c>
      <c r="H32" s="29">
        <f t="shared" si="1"/>
        <v>50</v>
      </c>
      <c r="I32" s="3"/>
    </row>
    <row r="33" spans="1:9">
      <c r="A33" s="26" t="s">
        <v>85</v>
      </c>
      <c r="B33" s="26" t="s">
        <v>184</v>
      </c>
      <c r="C33" s="25">
        <f t="shared" si="0"/>
        <v>6</v>
      </c>
      <c r="D33" s="28">
        <v>12.5345</v>
      </c>
      <c r="E33" s="27">
        <v>1</v>
      </c>
      <c r="F33" s="27">
        <v>13.942499999999999</v>
      </c>
      <c r="G33" s="12">
        <v>22</v>
      </c>
      <c r="H33" s="29">
        <f t="shared" si="1"/>
        <v>50</v>
      </c>
      <c r="I33" s="3"/>
    </row>
    <row r="34" spans="1:9">
      <c r="A34" s="26" t="s">
        <v>38</v>
      </c>
      <c r="B34" s="26" t="s">
        <v>195</v>
      </c>
      <c r="C34" s="25">
        <f t="shared" si="0"/>
        <v>6</v>
      </c>
      <c r="D34" s="28">
        <v>14.946441449031155</v>
      </c>
      <c r="E34" s="27">
        <v>7</v>
      </c>
      <c r="F34" s="27">
        <v>11.0825</v>
      </c>
      <c r="G34" s="12">
        <v>18</v>
      </c>
      <c r="H34" s="29">
        <f t="shared" si="1"/>
        <v>52</v>
      </c>
      <c r="I34" s="3"/>
    </row>
    <row r="35" spans="1:9">
      <c r="A35" s="26" t="s">
        <v>86</v>
      </c>
      <c r="B35" s="26" t="s">
        <v>143</v>
      </c>
      <c r="C35" s="25">
        <f t="shared" si="0"/>
        <v>5</v>
      </c>
      <c r="D35" s="28">
        <v>9.9110193765795991</v>
      </c>
      <c r="E35" s="27">
        <v>8.5</v>
      </c>
      <c r="F35" s="27">
        <v>11.797499999999999</v>
      </c>
      <c r="G35" s="12">
        <v>16</v>
      </c>
      <c r="H35" s="29">
        <f t="shared" si="1"/>
        <v>47</v>
      </c>
      <c r="I35" s="3"/>
    </row>
    <row r="36" spans="1:9">
      <c r="A36" s="26" t="s">
        <v>39</v>
      </c>
      <c r="B36" s="26" t="s">
        <v>144</v>
      </c>
      <c r="C36" s="25">
        <f t="shared" si="0"/>
        <v>5</v>
      </c>
      <c r="D36" s="28">
        <v>13.625464195450704</v>
      </c>
      <c r="E36" s="27">
        <v>3.5</v>
      </c>
      <c r="F36" s="27">
        <v>11.0825</v>
      </c>
      <c r="G36" s="12">
        <v>18</v>
      </c>
      <c r="H36" s="29">
        <f t="shared" si="1"/>
        <v>47</v>
      </c>
      <c r="I36" s="3"/>
    </row>
    <row r="37" spans="1:9">
      <c r="A37" s="26" t="s">
        <v>87</v>
      </c>
      <c r="B37" s="26" t="s">
        <v>196</v>
      </c>
      <c r="C37" s="25">
        <f t="shared" si="0"/>
        <v>5</v>
      </c>
      <c r="D37" s="28">
        <v>9.6199999999999992</v>
      </c>
      <c r="E37" s="27">
        <v>0</v>
      </c>
      <c r="F37" s="27">
        <v>10.01</v>
      </c>
      <c r="G37" s="12">
        <v>26</v>
      </c>
      <c r="H37" s="29">
        <f t="shared" si="1"/>
        <v>46</v>
      </c>
      <c r="I37" s="3"/>
    </row>
    <row r="38" spans="1:9">
      <c r="A38" s="26" t="s">
        <v>88</v>
      </c>
      <c r="B38" s="26" t="s">
        <v>197</v>
      </c>
      <c r="C38" s="25">
        <f t="shared" si="0"/>
        <v>6</v>
      </c>
      <c r="D38" s="28">
        <v>16.711996630160051</v>
      </c>
      <c r="E38" s="27">
        <v>13</v>
      </c>
      <c r="F38" s="27">
        <v>17.16</v>
      </c>
      <c r="G38" s="12">
        <v>9</v>
      </c>
      <c r="H38" s="29">
        <f t="shared" si="1"/>
        <v>56</v>
      </c>
      <c r="I38" s="3"/>
    </row>
    <row r="39" spans="1:9">
      <c r="A39" s="26" t="s">
        <v>89</v>
      </c>
      <c r="B39" s="26" t="s">
        <v>175</v>
      </c>
      <c r="C39" s="25">
        <f t="shared" si="0"/>
        <v>6</v>
      </c>
      <c r="D39" s="28">
        <v>14.618042122999146</v>
      </c>
      <c r="E39" s="27">
        <v>11</v>
      </c>
      <c r="F39" s="27">
        <v>13.227499999999999</v>
      </c>
      <c r="G39" s="12">
        <v>11</v>
      </c>
      <c r="H39" s="29">
        <f t="shared" si="1"/>
        <v>50</v>
      </c>
      <c r="I39" s="3"/>
    </row>
    <row r="40" spans="1:9">
      <c r="A40" s="26" t="s">
        <v>17</v>
      </c>
      <c r="B40" s="26" t="s">
        <v>198</v>
      </c>
      <c r="C40" s="25">
        <f t="shared" si="0"/>
        <v>5</v>
      </c>
      <c r="D40" s="28">
        <v>10.494</v>
      </c>
      <c r="E40" s="27">
        <v>1</v>
      </c>
      <c r="F40" s="27">
        <v>16.087499999999999</v>
      </c>
      <c r="G40" s="12">
        <v>2</v>
      </c>
      <c r="H40" s="29">
        <f t="shared" si="1"/>
        <v>30</v>
      </c>
      <c r="I40" s="3"/>
    </row>
    <row r="41" spans="1:9">
      <c r="A41" s="26" t="s">
        <v>90</v>
      </c>
      <c r="B41" s="26" t="s">
        <v>145</v>
      </c>
      <c r="C41" s="25">
        <f t="shared" si="0"/>
        <v>7</v>
      </c>
      <c r="D41" s="28">
        <v>13.217152485256936</v>
      </c>
      <c r="E41" s="27">
        <v>3.5</v>
      </c>
      <c r="F41" s="27">
        <v>11.0825</v>
      </c>
      <c r="G41" s="12">
        <v>32</v>
      </c>
      <c r="H41" s="29">
        <f t="shared" si="1"/>
        <v>60</v>
      </c>
      <c r="I41" s="3"/>
    </row>
    <row r="42" spans="1:9">
      <c r="A42" s="26" t="s">
        <v>40</v>
      </c>
      <c r="B42" s="26" t="s">
        <v>222</v>
      </c>
      <c r="C42" s="25">
        <f t="shared" si="0"/>
        <v>5</v>
      </c>
      <c r="D42" s="28">
        <v>10.058087615838241</v>
      </c>
      <c r="E42" s="27">
        <v>6</v>
      </c>
      <c r="F42" s="27">
        <v>10.725</v>
      </c>
      <c r="G42" s="12">
        <v>20</v>
      </c>
      <c r="H42" s="29">
        <f t="shared" si="1"/>
        <v>47</v>
      </c>
      <c r="I42" s="3"/>
    </row>
    <row r="43" spans="1:9">
      <c r="A43" s="26" t="s">
        <v>91</v>
      </c>
      <c r="B43" s="26" t="s">
        <v>199</v>
      </c>
      <c r="C43" s="25">
        <f t="shared" si="0"/>
        <v>6</v>
      </c>
      <c r="D43" s="28">
        <v>11.743730412805377</v>
      </c>
      <c r="E43" s="27">
        <v>16</v>
      </c>
      <c r="F43" s="27">
        <v>11.797499999999999</v>
      </c>
      <c r="G43" s="12">
        <v>10</v>
      </c>
      <c r="H43" s="29">
        <f t="shared" si="1"/>
        <v>50</v>
      </c>
      <c r="I43" s="3"/>
    </row>
    <row r="44" spans="1:9">
      <c r="A44" s="26" t="s">
        <v>92</v>
      </c>
      <c r="B44" s="26" t="s">
        <v>146</v>
      </c>
      <c r="C44" s="25">
        <f t="shared" si="0"/>
        <v>6</v>
      </c>
      <c r="D44" s="28">
        <v>7.9967986520640197</v>
      </c>
      <c r="E44" s="27">
        <v>11</v>
      </c>
      <c r="F44" s="27">
        <v>10.01</v>
      </c>
      <c r="G44" s="12">
        <v>22</v>
      </c>
      <c r="H44" s="29">
        <f t="shared" si="1"/>
        <v>52</v>
      </c>
      <c r="I44" s="3"/>
    </row>
    <row r="45" spans="1:9">
      <c r="A45" s="26" t="s">
        <v>93</v>
      </c>
      <c r="B45" s="26" t="s">
        <v>147</v>
      </c>
      <c r="C45" s="25">
        <f t="shared" si="0"/>
        <v>6</v>
      </c>
      <c r="D45" s="28">
        <v>10.751152485256934</v>
      </c>
      <c r="E45" s="27">
        <v>12</v>
      </c>
      <c r="F45" s="27">
        <v>19.305</v>
      </c>
      <c r="G45" s="12">
        <v>15</v>
      </c>
      <c r="H45" s="29">
        <f t="shared" si="1"/>
        <v>58</v>
      </c>
      <c r="I45" s="3"/>
    </row>
    <row r="46" spans="1:9">
      <c r="A46" s="26" t="s">
        <v>41</v>
      </c>
      <c r="B46" s="26" t="s">
        <v>148</v>
      </c>
      <c r="C46" s="25">
        <f t="shared" si="0"/>
        <v>5</v>
      </c>
      <c r="D46" s="28">
        <v>9.8022207245155784</v>
      </c>
      <c r="E46" s="27">
        <v>1</v>
      </c>
      <c r="F46" s="27">
        <v>13.227499999999999</v>
      </c>
      <c r="G46" s="12">
        <v>8</v>
      </c>
      <c r="H46" s="29">
        <f t="shared" si="1"/>
        <v>33</v>
      </c>
      <c r="I46" s="3"/>
    </row>
    <row r="47" spans="1:9">
      <c r="A47" s="26" t="s">
        <v>94</v>
      </c>
      <c r="B47" s="26" t="s">
        <v>200</v>
      </c>
      <c r="C47" s="25">
        <f t="shared" si="0"/>
        <v>6</v>
      </c>
      <c r="D47" s="28">
        <v>13.095597304128042</v>
      </c>
      <c r="E47" s="27">
        <v>1</v>
      </c>
      <c r="F47" s="27">
        <v>20</v>
      </c>
      <c r="G47" s="12">
        <v>16</v>
      </c>
      <c r="H47" s="29">
        <f t="shared" si="1"/>
        <v>51</v>
      </c>
      <c r="I47" s="3"/>
    </row>
    <row r="48" spans="1:9">
      <c r="A48" s="26" t="s">
        <v>95</v>
      </c>
      <c r="B48" s="26" t="s">
        <v>149</v>
      </c>
      <c r="C48" s="25">
        <f t="shared" si="0"/>
        <v>6</v>
      </c>
      <c r="D48" s="28">
        <v>8.6209317607413567</v>
      </c>
      <c r="E48" s="27">
        <v>6</v>
      </c>
      <c r="F48" s="27">
        <v>12.154999999999999</v>
      </c>
      <c r="G48" s="12">
        <v>24</v>
      </c>
      <c r="H48" s="29">
        <f t="shared" si="1"/>
        <v>51</v>
      </c>
      <c r="I48" s="3"/>
    </row>
    <row r="49" spans="1:9">
      <c r="A49" s="26" t="s">
        <v>96</v>
      </c>
      <c r="B49" s="26" t="s">
        <v>201</v>
      </c>
      <c r="C49" s="25">
        <f t="shared" si="0"/>
        <v>5</v>
      </c>
      <c r="D49" s="28">
        <v>11.433464195450703</v>
      </c>
      <c r="E49" s="27">
        <v>3.5</v>
      </c>
      <c r="F49" s="27">
        <v>15.014999999999999</v>
      </c>
      <c r="G49" s="12">
        <v>18</v>
      </c>
      <c r="H49" s="29">
        <f t="shared" si="1"/>
        <v>48</v>
      </c>
      <c r="I49" s="3"/>
    </row>
    <row r="50" spans="1:9">
      <c r="A50" s="26" t="s">
        <v>97</v>
      </c>
      <c r="B50" s="26" t="s">
        <v>202</v>
      </c>
      <c r="C50" s="25">
        <f t="shared" si="0"/>
        <v>6</v>
      </c>
      <c r="D50" s="28">
        <v>10.02719797809603</v>
      </c>
      <c r="E50" s="27">
        <v>11</v>
      </c>
      <c r="F50" s="27">
        <v>15.014999999999999</v>
      </c>
      <c r="G50" s="12">
        <v>18</v>
      </c>
      <c r="H50" s="29">
        <f t="shared" si="1"/>
        <v>55</v>
      </c>
      <c r="I50" s="3"/>
    </row>
    <row r="51" spans="1:9">
      <c r="A51" s="26" t="s">
        <v>98</v>
      </c>
      <c r="B51" s="26" t="s">
        <v>99</v>
      </c>
      <c r="C51" s="25">
        <f t="shared" si="0"/>
        <v>5</v>
      </c>
      <c r="D51" s="28">
        <v>9.1924414490311559</v>
      </c>
      <c r="E51" s="27">
        <v>1</v>
      </c>
      <c r="F51" s="27">
        <v>15.014999999999999</v>
      </c>
      <c r="G51" s="12">
        <v>20</v>
      </c>
      <c r="H51" s="29">
        <f t="shared" si="1"/>
        <v>46</v>
      </c>
      <c r="I51" s="3"/>
    </row>
    <row r="52" spans="1:9">
      <c r="A52" s="26" t="s">
        <v>42</v>
      </c>
      <c r="B52" s="26" t="s">
        <v>176</v>
      </c>
      <c r="C52" s="25">
        <f t="shared" si="0"/>
        <v>7</v>
      </c>
      <c r="D52" s="28">
        <v>11.025152485256935</v>
      </c>
      <c r="E52" s="27">
        <v>7</v>
      </c>
      <c r="F52" s="27">
        <v>17.16</v>
      </c>
      <c r="G52" s="12">
        <v>24</v>
      </c>
      <c r="H52" s="29">
        <f t="shared" si="1"/>
        <v>60</v>
      </c>
      <c r="I52" s="3"/>
    </row>
    <row r="53" spans="1:9">
      <c r="A53" s="26" t="s">
        <v>100</v>
      </c>
      <c r="B53" s="26" t="s">
        <v>101</v>
      </c>
      <c r="C53" s="25">
        <f t="shared" si="0"/>
        <v>6</v>
      </c>
      <c r="D53" s="28">
        <v>10.8</v>
      </c>
      <c r="E53" s="27">
        <v>20</v>
      </c>
      <c r="F53" s="27">
        <v>11.797499999999999</v>
      </c>
      <c r="G53" s="12">
        <v>10</v>
      </c>
      <c r="H53" s="29">
        <f t="shared" si="1"/>
        <v>53</v>
      </c>
      <c r="I53" s="3"/>
    </row>
    <row r="54" spans="1:9">
      <c r="A54" s="26" t="s">
        <v>102</v>
      </c>
      <c r="B54" s="26" t="s">
        <v>150</v>
      </c>
      <c r="C54" s="25">
        <f t="shared" si="0"/>
        <v>6</v>
      </c>
      <c r="D54" s="28">
        <v>9.8928862679022611</v>
      </c>
      <c r="E54" s="27">
        <v>3.5</v>
      </c>
      <c r="F54" s="27">
        <v>15.372499999999999</v>
      </c>
      <c r="G54" s="12">
        <v>26</v>
      </c>
      <c r="H54" s="29">
        <f t="shared" si="1"/>
        <v>55</v>
      </c>
      <c r="I54" s="3"/>
    </row>
    <row r="55" spans="1:9">
      <c r="A55" s="26" t="s">
        <v>18</v>
      </c>
      <c r="B55" s="26" t="s">
        <v>151</v>
      </c>
      <c r="C55" s="25">
        <f t="shared" si="0"/>
        <v>5</v>
      </c>
      <c r="D55" s="28">
        <v>10.624220724515578</v>
      </c>
      <c r="E55" s="27">
        <v>2</v>
      </c>
      <c r="F55" s="27">
        <v>11.0825</v>
      </c>
      <c r="G55" s="12">
        <v>14</v>
      </c>
      <c r="H55" s="29">
        <f t="shared" si="1"/>
        <v>38</v>
      </c>
      <c r="I55" s="3"/>
    </row>
    <row r="56" spans="1:9">
      <c r="A56" s="26" t="s">
        <v>43</v>
      </c>
      <c r="B56" s="26" t="s">
        <v>152</v>
      </c>
      <c r="C56" s="25">
        <f t="shared" si="0"/>
        <v>6</v>
      </c>
      <c r="D56" s="28">
        <v>10.849197978096029</v>
      </c>
      <c r="E56" s="27">
        <v>2</v>
      </c>
      <c r="F56" s="27">
        <v>17.16</v>
      </c>
      <c r="G56" s="12">
        <v>19</v>
      </c>
      <c r="H56" s="29">
        <f t="shared" si="1"/>
        <v>50</v>
      </c>
      <c r="I56" s="3"/>
    </row>
    <row r="57" spans="1:9">
      <c r="A57" s="26" t="s">
        <v>103</v>
      </c>
      <c r="B57" s="26" t="s">
        <v>153</v>
      </c>
      <c r="C57" s="25">
        <f t="shared" si="0"/>
        <v>7</v>
      </c>
      <c r="D57" s="28">
        <v>8.8459090143218084</v>
      </c>
      <c r="E57" s="27">
        <v>11</v>
      </c>
      <c r="F57" s="27">
        <v>17.16</v>
      </c>
      <c r="G57" s="12">
        <v>30</v>
      </c>
      <c r="H57" s="29">
        <f t="shared" si="1"/>
        <v>68</v>
      </c>
      <c r="I57" s="3"/>
    </row>
    <row r="58" spans="1:9">
      <c r="A58" s="26" t="s">
        <v>19</v>
      </c>
      <c r="B58" s="26" t="s">
        <v>154</v>
      </c>
      <c r="C58" s="25">
        <f t="shared" si="0"/>
        <v>6</v>
      </c>
      <c r="D58" s="28">
        <v>10.404620050547589</v>
      </c>
      <c r="E58" s="27">
        <v>1</v>
      </c>
      <c r="F58" s="27">
        <v>17.517499999999998</v>
      </c>
      <c r="G58" s="12">
        <v>28</v>
      </c>
      <c r="H58" s="29">
        <f t="shared" si="1"/>
        <v>57</v>
      </c>
      <c r="I58" s="3"/>
    </row>
    <row r="59" spans="1:9">
      <c r="A59" s="26" t="s">
        <v>104</v>
      </c>
      <c r="B59" s="26" t="s">
        <v>155</v>
      </c>
      <c r="C59" s="25">
        <f t="shared" si="0"/>
        <v>9</v>
      </c>
      <c r="D59" s="28">
        <v>10.076220724515579</v>
      </c>
      <c r="E59" s="27">
        <v>14</v>
      </c>
      <c r="F59" s="27">
        <v>15.372499999999999</v>
      </c>
      <c r="G59" s="12">
        <v>40</v>
      </c>
      <c r="H59" s="29">
        <f t="shared" si="1"/>
        <v>80</v>
      </c>
      <c r="I59" s="3"/>
    </row>
    <row r="60" spans="1:9">
      <c r="A60" s="26" t="s">
        <v>20</v>
      </c>
      <c r="B60" s="26" t="s">
        <v>140</v>
      </c>
      <c r="C60" s="25">
        <f t="shared" si="0"/>
        <v>5</v>
      </c>
      <c r="D60" s="28">
        <v>12.395152485256935</v>
      </c>
      <c r="E60" s="27">
        <v>6</v>
      </c>
      <c r="F60" s="27">
        <v>16.802499999999998</v>
      </c>
      <c r="G60" s="12">
        <v>12</v>
      </c>
      <c r="H60" s="29">
        <f t="shared" si="1"/>
        <v>48</v>
      </c>
      <c r="I60" s="3"/>
    </row>
    <row r="61" spans="1:9">
      <c r="A61" s="26" t="s">
        <v>21</v>
      </c>
      <c r="B61" s="26" t="s">
        <v>156</v>
      </c>
      <c r="C61" s="25">
        <f t="shared" si="0"/>
        <v>5</v>
      </c>
      <c r="D61" s="28">
        <v>10.202500000000001</v>
      </c>
      <c r="E61" s="27">
        <v>3.5</v>
      </c>
      <c r="F61" s="27">
        <v>16.802499999999998</v>
      </c>
      <c r="G61" s="12">
        <v>16</v>
      </c>
      <c r="H61" s="29">
        <f t="shared" si="1"/>
        <v>47</v>
      </c>
      <c r="I61" s="3"/>
    </row>
    <row r="62" spans="1:9">
      <c r="A62" s="26" t="s">
        <v>22</v>
      </c>
      <c r="B62" s="26" t="s">
        <v>23</v>
      </c>
      <c r="C62" s="25">
        <f t="shared" si="0"/>
        <v>5</v>
      </c>
      <c r="D62" s="28">
        <v>9.3279999999999994</v>
      </c>
      <c r="E62" s="27">
        <v>0</v>
      </c>
      <c r="F62" s="27">
        <v>10.725</v>
      </c>
      <c r="G62" s="12"/>
      <c r="H62" s="29">
        <f t="shared" si="1"/>
        <v>21</v>
      </c>
      <c r="I62" s="3"/>
    </row>
    <row r="63" spans="1:9">
      <c r="A63" s="26" t="s">
        <v>24</v>
      </c>
      <c r="B63" s="26" t="s">
        <v>157</v>
      </c>
      <c r="C63" s="25">
        <f t="shared" si="0"/>
        <v>6</v>
      </c>
      <c r="D63" s="28">
        <v>11.810886267902262</v>
      </c>
      <c r="E63" s="27">
        <v>3.5</v>
      </c>
      <c r="F63" s="27">
        <v>20</v>
      </c>
      <c r="G63" s="12">
        <v>14</v>
      </c>
      <c r="H63" s="29">
        <f t="shared" si="1"/>
        <v>50</v>
      </c>
      <c r="I63" s="3"/>
    </row>
    <row r="64" spans="1:9">
      <c r="A64" s="26" t="s">
        <v>105</v>
      </c>
      <c r="B64" s="26" t="s">
        <v>177</v>
      </c>
      <c r="C64" s="25">
        <f t="shared" si="0"/>
        <v>5</v>
      </c>
      <c r="D64" s="28">
        <v>11.66</v>
      </c>
      <c r="E64" s="27">
        <v>2.5</v>
      </c>
      <c r="F64" s="27">
        <v>14.299999999999999</v>
      </c>
      <c r="G64" s="12">
        <v>13</v>
      </c>
      <c r="H64" s="29">
        <f t="shared" si="1"/>
        <v>42</v>
      </c>
      <c r="I64" s="3"/>
    </row>
    <row r="66" spans="1:7" ht="13.5" thickBot="1">
      <c r="A66" s="39" t="s">
        <v>8</v>
      </c>
      <c r="B66" s="16"/>
      <c r="C66" s="14"/>
      <c r="D66" s="17"/>
      <c r="E66" s="14"/>
      <c r="F66" s="14"/>
      <c r="G66" s="1"/>
    </row>
    <row r="67" spans="1:7" ht="14.25" thickTop="1" thickBot="1">
      <c r="A67" s="18" t="s">
        <v>1</v>
      </c>
      <c r="B67" s="20" t="s">
        <v>0</v>
      </c>
      <c r="C67" s="21"/>
      <c r="D67" s="22" t="s">
        <v>6</v>
      </c>
      <c r="E67" s="23" t="s">
        <v>3</v>
      </c>
      <c r="F67" s="24" t="s">
        <v>2</v>
      </c>
      <c r="G67" s="1"/>
    </row>
    <row r="68" spans="1:7" ht="13.5" thickTop="1">
      <c r="A68" s="6" t="s">
        <v>67</v>
      </c>
      <c r="B68" s="6" t="s">
        <v>158</v>
      </c>
      <c r="C68" s="2">
        <f>IF(F68&lt;36,5,IF(F68&lt;43,6,IF(F68&lt;50,7,IF(F68&lt;57,8,IF(F68&lt;64,9,10)))))</f>
        <v>5</v>
      </c>
      <c r="D68" s="8">
        <v>13.584999999999999</v>
      </c>
      <c r="E68" s="52"/>
      <c r="F68" s="37">
        <f>ROUNDUP(SUM(D68:E68),0)</f>
        <v>14</v>
      </c>
      <c r="G68" s="4"/>
    </row>
    <row r="69" spans="1:7">
      <c r="A69" s="6" t="s">
        <v>44</v>
      </c>
      <c r="B69" s="6" t="s">
        <v>203</v>
      </c>
      <c r="C69" s="2">
        <f t="shared" ref="C69:C112" si="2">IF(F69&lt;36,5,IF(F69&lt;43,6,IF(F69&lt;50,7,IF(F69&lt;57,8,IF(F69&lt;64,9,10)))))</f>
        <v>5</v>
      </c>
      <c r="D69" s="8">
        <v>15.372499999999999</v>
      </c>
      <c r="E69" s="52">
        <v>11</v>
      </c>
      <c r="F69" s="37">
        <f>ROUNDUP(SUM(D69:E69),0)</f>
        <v>27</v>
      </c>
      <c r="G69" s="4"/>
    </row>
    <row r="70" spans="1:7">
      <c r="A70" s="6" t="s">
        <v>106</v>
      </c>
      <c r="B70" s="6" t="s">
        <v>185</v>
      </c>
      <c r="C70" s="2">
        <f t="shared" si="2"/>
        <v>7</v>
      </c>
      <c r="D70" s="9">
        <v>19.662499999999998</v>
      </c>
      <c r="E70" s="53">
        <v>24</v>
      </c>
      <c r="F70" s="37">
        <f t="shared" ref="F70:F112" si="3">ROUNDUP(SUM(D70:E70),0)</f>
        <v>44</v>
      </c>
      <c r="G70" s="4"/>
    </row>
    <row r="71" spans="1:7">
      <c r="A71" s="6" t="s">
        <v>107</v>
      </c>
      <c r="B71" s="6" t="s">
        <v>159</v>
      </c>
      <c r="C71" s="2">
        <f t="shared" si="2"/>
        <v>8</v>
      </c>
      <c r="D71" s="10">
        <v>15.014999999999999</v>
      </c>
      <c r="E71" s="54">
        <v>37</v>
      </c>
      <c r="F71" s="37">
        <f t="shared" si="3"/>
        <v>53</v>
      </c>
      <c r="G71" s="4"/>
    </row>
    <row r="72" spans="1:7">
      <c r="A72" s="6" t="s">
        <v>45</v>
      </c>
      <c r="B72" s="6" t="s">
        <v>221</v>
      </c>
      <c r="C72" s="2">
        <f t="shared" si="2"/>
        <v>5</v>
      </c>
      <c r="D72" s="9">
        <v>11.44</v>
      </c>
      <c r="E72" s="53">
        <v>18</v>
      </c>
      <c r="F72" s="37">
        <f t="shared" si="3"/>
        <v>30</v>
      </c>
      <c r="G72" s="4"/>
    </row>
    <row r="73" spans="1:7">
      <c r="A73" s="6" t="s">
        <v>46</v>
      </c>
      <c r="B73" s="6" t="s">
        <v>204</v>
      </c>
      <c r="C73" s="2">
        <f t="shared" si="2"/>
        <v>5</v>
      </c>
      <c r="D73" s="9">
        <v>11.797499999999999</v>
      </c>
      <c r="E73" s="53">
        <v>16</v>
      </c>
      <c r="F73" s="37">
        <f t="shared" si="3"/>
        <v>28</v>
      </c>
      <c r="G73" s="4"/>
    </row>
    <row r="74" spans="1:7">
      <c r="A74" s="6" t="s">
        <v>47</v>
      </c>
      <c r="B74" s="6" t="s">
        <v>205</v>
      </c>
      <c r="C74" s="2">
        <f t="shared" si="2"/>
        <v>6</v>
      </c>
      <c r="D74" s="9">
        <v>17.875</v>
      </c>
      <c r="E74" s="53">
        <v>18</v>
      </c>
      <c r="F74" s="37">
        <f t="shared" si="3"/>
        <v>36</v>
      </c>
      <c r="G74" s="4"/>
    </row>
    <row r="75" spans="1:7">
      <c r="A75" s="6" t="s">
        <v>108</v>
      </c>
      <c r="B75" s="6" t="s">
        <v>160</v>
      </c>
      <c r="C75" s="2">
        <f t="shared" si="2"/>
        <v>6</v>
      </c>
      <c r="D75" s="10">
        <v>15.014999999999999</v>
      </c>
      <c r="E75" s="55">
        <v>20</v>
      </c>
      <c r="F75" s="37">
        <f t="shared" si="3"/>
        <v>36</v>
      </c>
      <c r="G75" s="4"/>
    </row>
    <row r="76" spans="1:7">
      <c r="A76" s="6" t="s">
        <v>48</v>
      </c>
      <c r="B76" s="6" t="s">
        <v>206</v>
      </c>
      <c r="C76" s="2">
        <f t="shared" si="2"/>
        <v>5</v>
      </c>
      <c r="D76" s="9">
        <v>10.3675</v>
      </c>
      <c r="E76" s="53">
        <v>6</v>
      </c>
      <c r="F76" s="37">
        <f t="shared" si="3"/>
        <v>17</v>
      </c>
      <c r="G76" s="4"/>
    </row>
    <row r="77" spans="1:7">
      <c r="A77" s="6" t="s">
        <v>49</v>
      </c>
      <c r="B77" s="6" t="s">
        <v>161</v>
      </c>
      <c r="C77" s="2">
        <f t="shared" si="2"/>
        <v>8</v>
      </c>
      <c r="D77" s="9">
        <v>12.154999999999999</v>
      </c>
      <c r="E77" s="53">
        <v>42</v>
      </c>
      <c r="F77" s="37">
        <f t="shared" si="3"/>
        <v>55</v>
      </c>
      <c r="G77" s="4"/>
    </row>
    <row r="78" spans="1:7">
      <c r="A78" s="6" t="s">
        <v>50</v>
      </c>
      <c r="B78" s="6" t="s">
        <v>178</v>
      </c>
      <c r="C78" s="2">
        <f t="shared" si="2"/>
        <v>5</v>
      </c>
      <c r="D78" s="9">
        <v>10.3675</v>
      </c>
      <c r="E78" s="53">
        <v>14</v>
      </c>
      <c r="F78" s="37">
        <f t="shared" si="3"/>
        <v>25</v>
      </c>
      <c r="G78" s="4"/>
    </row>
    <row r="79" spans="1:7">
      <c r="A79" s="6" t="s">
        <v>109</v>
      </c>
      <c r="B79" s="6" t="s">
        <v>162</v>
      </c>
      <c r="C79" s="2">
        <f t="shared" si="2"/>
        <v>5</v>
      </c>
      <c r="D79" s="9">
        <v>10.3675</v>
      </c>
      <c r="E79" s="53">
        <v>14</v>
      </c>
      <c r="F79" s="37">
        <f t="shared" si="3"/>
        <v>25</v>
      </c>
      <c r="G79" s="4"/>
    </row>
    <row r="80" spans="1:7">
      <c r="A80" s="6" t="s">
        <v>110</v>
      </c>
      <c r="B80" s="6" t="s">
        <v>207</v>
      </c>
      <c r="C80" s="2">
        <f t="shared" si="2"/>
        <v>5</v>
      </c>
      <c r="D80" s="9">
        <v>10.01</v>
      </c>
      <c r="E80" s="53">
        <v>4</v>
      </c>
      <c r="F80" s="37">
        <f t="shared" si="3"/>
        <v>15</v>
      </c>
      <c r="G80" s="4"/>
    </row>
    <row r="81" spans="1:7">
      <c r="A81" s="6" t="s">
        <v>51</v>
      </c>
      <c r="B81" s="6" t="s">
        <v>208</v>
      </c>
      <c r="C81" s="2">
        <f t="shared" si="2"/>
        <v>8</v>
      </c>
      <c r="D81" s="9">
        <v>17.517499999999998</v>
      </c>
      <c r="E81" s="53">
        <v>32</v>
      </c>
      <c r="F81" s="37">
        <f t="shared" si="3"/>
        <v>50</v>
      </c>
      <c r="G81" s="4"/>
    </row>
    <row r="82" spans="1:7">
      <c r="A82" s="6" t="s">
        <v>111</v>
      </c>
      <c r="B82" s="6" t="s">
        <v>163</v>
      </c>
      <c r="C82" s="2">
        <f t="shared" si="2"/>
        <v>5</v>
      </c>
      <c r="D82" s="9">
        <v>12.154999999999999</v>
      </c>
      <c r="E82" s="53">
        <v>20</v>
      </c>
      <c r="F82" s="37">
        <f t="shared" si="3"/>
        <v>33</v>
      </c>
      <c r="G82" s="4"/>
    </row>
    <row r="83" spans="1:7">
      <c r="A83" s="6" t="s">
        <v>112</v>
      </c>
      <c r="B83" s="6" t="s">
        <v>113</v>
      </c>
      <c r="C83" s="2">
        <f t="shared" si="2"/>
        <v>5</v>
      </c>
      <c r="D83" s="9">
        <v>10.725</v>
      </c>
      <c r="E83" s="53"/>
      <c r="F83" s="37">
        <f t="shared" si="3"/>
        <v>11</v>
      </c>
      <c r="G83" s="4"/>
    </row>
    <row r="84" spans="1:7">
      <c r="A84" s="6" t="s">
        <v>52</v>
      </c>
      <c r="B84" s="6" t="s">
        <v>164</v>
      </c>
      <c r="C84" s="2">
        <f t="shared" si="2"/>
        <v>6</v>
      </c>
      <c r="D84" s="9">
        <v>16.445</v>
      </c>
      <c r="E84" s="53">
        <v>19</v>
      </c>
      <c r="F84" s="37">
        <f t="shared" si="3"/>
        <v>36</v>
      </c>
      <c r="G84" s="4"/>
    </row>
    <row r="85" spans="1:7">
      <c r="A85" s="6" t="s">
        <v>53</v>
      </c>
      <c r="B85" s="6" t="s">
        <v>209</v>
      </c>
      <c r="C85" s="2">
        <f t="shared" si="2"/>
        <v>6</v>
      </c>
      <c r="D85" s="9">
        <v>17.517499999999998</v>
      </c>
      <c r="E85" s="53">
        <v>20</v>
      </c>
      <c r="F85" s="37">
        <f t="shared" si="3"/>
        <v>38</v>
      </c>
      <c r="G85" s="4"/>
    </row>
    <row r="86" spans="1:7">
      <c r="A86" s="6" t="s">
        <v>54</v>
      </c>
      <c r="B86" s="6" t="s">
        <v>165</v>
      </c>
      <c r="C86" s="2">
        <f t="shared" si="2"/>
        <v>5</v>
      </c>
      <c r="D86" s="9">
        <v>14.299999999999999</v>
      </c>
      <c r="E86" s="53">
        <v>8</v>
      </c>
      <c r="F86" s="37">
        <f t="shared" si="3"/>
        <v>23</v>
      </c>
      <c r="G86" s="4"/>
    </row>
    <row r="87" spans="1:7">
      <c r="A87" s="6" t="s">
        <v>114</v>
      </c>
      <c r="B87" s="6" t="s">
        <v>210</v>
      </c>
      <c r="C87" s="2">
        <f t="shared" si="2"/>
        <v>6</v>
      </c>
      <c r="D87" s="9">
        <v>13.227499999999999</v>
      </c>
      <c r="E87" s="53">
        <v>28</v>
      </c>
      <c r="F87" s="37">
        <f t="shared" si="3"/>
        <v>42</v>
      </c>
      <c r="G87" s="4"/>
    </row>
    <row r="88" spans="1:7">
      <c r="A88" s="6" t="s">
        <v>115</v>
      </c>
      <c r="B88" s="6" t="s">
        <v>211</v>
      </c>
      <c r="C88" s="2">
        <f t="shared" si="2"/>
        <v>5</v>
      </c>
      <c r="D88" s="9">
        <v>10.725</v>
      </c>
      <c r="E88" s="53">
        <v>20</v>
      </c>
      <c r="F88" s="37">
        <f t="shared" si="3"/>
        <v>31</v>
      </c>
      <c r="G88" s="4"/>
    </row>
    <row r="89" spans="1:7">
      <c r="A89" s="6" t="s">
        <v>116</v>
      </c>
      <c r="B89" s="6" t="s">
        <v>212</v>
      </c>
      <c r="C89" s="2">
        <f t="shared" si="2"/>
        <v>9</v>
      </c>
      <c r="D89" s="9">
        <v>13.942499999999999</v>
      </c>
      <c r="E89" s="53">
        <v>48</v>
      </c>
      <c r="F89" s="37">
        <f t="shared" si="3"/>
        <v>62</v>
      </c>
      <c r="G89" s="4"/>
    </row>
    <row r="90" spans="1:7">
      <c r="A90" s="6" t="s">
        <v>55</v>
      </c>
      <c r="B90" s="6" t="s">
        <v>213</v>
      </c>
      <c r="C90" s="2">
        <f t="shared" si="2"/>
        <v>5</v>
      </c>
      <c r="D90" s="9">
        <v>15.372499999999999</v>
      </c>
      <c r="E90" s="53">
        <v>0</v>
      </c>
      <c r="F90" s="37">
        <f t="shared" si="3"/>
        <v>16</v>
      </c>
      <c r="G90" s="4"/>
    </row>
    <row r="91" spans="1:7">
      <c r="A91" s="13" t="s">
        <v>117</v>
      </c>
      <c r="B91" s="6" t="s">
        <v>118</v>
      </c>
      <c r="C91" s="2">
        <f t="shared" si="2"/>
        <v>6</v>
      </c>
      <c r="D91" s="9">
        <v>17.875</v>
      </c>
      <c r="E91" s="53">
        <v>19</v>
      </c>
      <c r="F91" s="37">
        <f t="shared" si="3"/>
        <v>37</v>
      </c>
      <c r="G91" s="4"/>
    </row>
    <row r="92" spans="1:7">
      <c r="A92" s="6" t="s">
        <v>119</v>
      </c>
      <c r="B92" s="6" t="s">
        <v>179</v>
      </c>
      <c r="C92" s="2">
        <f t="shared" si="2"/>
        <v>5</v>
      </c>
      <c r="D92" s="9">
        <v>10.725</v>
      </c>
      <c r="E92" s="53">
        <v>19</v>
      </c>
      <c r="F92" s="37">
        <f t="shared" si="3"/>
        <v>30</v>
      </c>
      <c r="G92" s="4"/>
    </row>
    <row r="93" spans="1:7">
      <c r="A93" s="6" t="s">
        <v>56</v>
      </c>
      <c r="B93" s="6" t="s">
        <v>180</v>
      </c>
      <c r="C93" s="2">
        <f t="shared" si="2"/>
        <v>6</v>
      </c>
      <c r="D93" s="9">
        <v>12.87</v>
      </c>
      <c r="E93" s="53">
        <v>23</v>
      </c>
      <c r="F93" s="37">
        <f t="shared" si="3"/>
        <v>36</v>
      </c>
      <c r="G93" s="4"/>
    </row>
    <row r="94" spans="1:7">
      <c r="A94" s="6" t="s">
        <v>120</v>
      </c>
      <c r="B94" s="6" t="s">
        <v>166</v>
      </c>
      <c r="C94" s="2">
        <f t="shared" si="2"/>
        <v>6</v>
      </c>
      <c r="D94" s="9">
        <v>18.232499999999998</v>
      </c>
      <c r="E94" s="53">
        <v>19</v>
      </c>
      <c r="F94" s="37">
        <f t="shared" si="3"/>
        <v>38</v>
      </c>
      <c r="G94" s="4"/>
    </row>
    <row r="95" spans="1:7">
      <c r="A95" s="6" t="s">
        <v>121</v>
      </c>
      <c r="B95" s="6" t="s">
        <v>214</v>
      </c>
      <c r="C95" s="2">
        <f t="shared" si="2"/>
        <v>5</v>
      </c>
      <c r="D95" s="9">
        <v>10.725</v>
      </c>
      <c r="E95" s="53">
        <v>21</v>
      </c>
      <c r="F95" s="37">
        <f t="shared" si="3"/>
        <v>32</v>
      </c>
      <c r="G95" s="4"/>
    </row>
    <row r="96" spans="1:7">
      <c r="A96" s="6" t="s">
        <v>122</v>
      </c>
      <c r="B96" s="6" t="s">
        <v>167</v>
      </c>
      <c r="C96" s="2">
        <f t="shared" si="2"/>
        <v>5</v>
      </c>
      <c r="D96" s="9">
        <v>10.725</v>
      </c>
      <c r="E96" s="53">
        <v>7</v>
      </c>
      <c r="F96" s="37">
        <f t="shared" si="3"/>
        <v>18</v>
      </c>
      <c r="G96" s="4"/>
    </row>
    <row r="97" spans="1:7">
      <c r="A97" s="6" t="s">
        <v>123</v>
      </c>
      <c r="B97" s="6" t="s">
        <v>215</v>
      </c>
      <c r="C97" s="2">
        <f t="shared" si="2"/>
        <v>6</v>
      </c>
      <c r="D97" s="9">
        <v>13.584999999999999</v>
      </c>
      <c r="E97" s="53">
        <v>22</v>
      </c>
      <c r="F97" s="37">
        <f t="shared" si="3"/>
        <v>36</v>
      </c>
      <c r="G97" s="4"/>
    </row>
    <row r="98" spans="1:7">
      <c r="A98" s="6" t="s">
        <v>124</v>
      </c>
      <c r="B98" s="6" t="s">
        <v>223</v>
      </c>
      <c r="C98" s="2">
        <f t="shared" si="2"/>
        <v>6</v>
      </c>
      <c r="D98" s="11">
        <v>17.875</v>
      </c>
      <c r="E98" s="56">
        <v>18</v>
      </c>
      <c r="F98" s="37">
        <f t="shared" si="3"/>
        <v>36</v>
      </c>
      <c r="G98" s="4"/>
    </row>
    <row r="99" spans="1:7">
      <c r="A99" s="6" t="s">
        <v>125</v>
      </c>
      <c r="B99" s="6" t="s">
        <v>216</v>
      </c>
      <c r="C99" s="2">
        <f t="shared" si="2"/>
        <v>6</v>
      </c>
      <c r="D99" s="7">
        <v>12.87</v>
      </c>
      <c r="E99" s="57">
        <v>26</v>
      </c>
      <c r="F99" s="37">
        <f t="shared" si="3"/>
        <v>39</v>
      </c>
      <c r="G99" s="4"/>
    </row>
    <row r="100" spans="1:7">
      <c r="A100" s="6" t="s">
        <v>58</v>
      </c>
      <c r="B100" s="6" t="s">
        <v>168</v>
      </c>
      <c r="C100" s="2">
        <f t="shared" si="2"/>
        <v>6</v>
      </c>
      <c r="D100" s="7">
        <v>15.014999999999999</v>
      </c>
      <c r="E100" s="57">
        <v>20</v>
      </c>
      <c r="F100" s="37">
        <f t="shared" si="3"/>
        <v>36</v>
      </c>
      <c r="G100" s="4"/>
    </row>
    <row r="101" spans="1:7">
      <c r="A101" s="26" t="s">
        <v>25</v>
      </c>
      <c r="B101" s="26" t="s">
        <v>181</v>
      </c>
      <c r="C101" s="2">
        <f t="shared" si="2"/>
        <v>5</v>
      </c>
      <c r="D101" s="27">
        <v>12.87</v>
      </c>
      <c r="E101" s="58">
        <v>8</v>
      </c>
      <c r="F101" s="37">
        <f t="shared" si="3"/>
        <v>21</v>
      </c>
      <c r="G101" s="4"/>
    </row>
    <row r="102" spans="1:7">
      <c r="A102" s="6" t="s">
        <v>59</v>
      </c>
      <c r="B102" s="6" t="s">
        <v>169</v>
      </c>
      <c r="C102" s="2">
        <f t="shared" si="2"/>
        <v>5</v>
      </c>
      <c r="D102" s="7">
        <v>14.657499999999999</v>
      </c>
      <c r="E102" s="57">
        <v>14</v>
      </c>
      <c r="F102" s="37">
        <f t="shared" si="3"/>
        <v>29</v>
      </c>
      <c r="G102" s="4"/>
    </row>
    <row r="103" spans="1:7">
      <c r="A103" s="6" t="s">
        <v>60</v>
      </c>
      <c r="B103" s="6" t="s">
        <v>170</v>
      </c>
      <c r="C103" s="2">
        <f t="shared" si="2"/>
        <v>6</v>
      </c>
      <c r="D103" s="7">
        <v>10.725</v>
      </c>
      <c r="E103" s="57">
        <v>25</v>
      </c>
      <c r="F103" s="37">
        <f t="shared" si="3"/>
        <v>36</v>
      </c>
      <c r="G103" s="4"/>
    </row>
    <row r="104" spans="1:7">
      <c r="A104" s="6" t="s">
        <v>126</v>
      </c>
      <c r="B104" s="6" t="s">
        <v>217</v>
      </c>
      <c r="C104" s="2">
        <f t="shared" si="2"/>
        <v>5</v>
      </c>
      <c r="D104" s="7">
        <v>10.3675</v>
      </c>
      <c r="E104" s="57">
        <v>0</v>
      </c>
      <c r="F104" s="37">
        <f t="shared" si="3"/>
        <v>11</v>
      </c>
      <c r="G104" s="4"/>
    </row>
    <row r="105" spans="1:7">
      <c r="A105" s="13" t="s">
        <v>127</v>
      </c>
      <c r="B105" s="6" t="s">
        <v>128</v>
      </c>
      <c r="C105" s="2">
        <f t="shared" si="2"/>
        <v>5</v>
      </c>
      <c r="D105" s="7">
        <v>12.512499999999999</v>
      </c>
      <c r="E105" s="57">
        <v>20</v>
      </c>
      <c r="F105" s="51">
        <f t="shared" si="3"/>
        <v>33</v>
      </c>
      <c r="G105" s="4"/>
    </row>
    <row r="106" spans="1:7">
      <c r="A106" s="13" t="s">
        <v>129</v>
      </c>
      <c r="B106" s="6" t="s">
        <v>171</v>
      </c>
      <c r="C106" s="2">
        <f t="shared" si="2"/>
        <v>7</v>
      </c>
      <c r="D106" s="7">
        <v>20</v>
      </c>
      <c r="E106" s="57">
        <v>26</v>
      </c>
      <c r="F106" s="51">
        <f t="shared" si="3"/>
        <v>46</v>
      </c>
      <c r="G106" s="4"/>
    </row>
    <row r="107" spans="1:7">
      <c r="A107" s="13" t="s">
        <v>130</v>
      </c>
      <c r="B107" s="6" t="s">
        <v>182</v>
      </c>
      <c r="C107" s="2">
        <f t="shared" si="2"/>
        <v>9</v>
      </c>
      <c r="D107" s="7">
        <v>16.445</v>
      </c>
      <c r="E107" s="57">
        <v>41</v>
      </c>
      <c r="F107" s="51">
        <f t="shared" si="3"/>
        <v>58</v>
      </c>
      <c r="G107" s="4"/>
    </row>
    <row r="108" spans="1:7">
      <c r="A108" s="13" t="s">
        <v>62</v>
      </c>
      <c r="B108" s="6" t="s">
        <v>218</v>
      </c>
      <c r="C108" s="2">
        <f t="shared" si="2"/>
        <v>6</v>
      </c>
      <c r="D108" s="7">
        <v>15.014999999999999</v>
      </c>
      <c r="E108" s="57">
        <v>20</v>
      </c>
      <c r="F108" s="51">
        <f t="shared" si="3"/>
        <v>36</v>
      </c>
      <c r="G108" s="4"/>
    </row>
    <row r="109" spans="1:7">
      <c r="A109" s="13" t="s">
        <v>26</v>
      </c>
      <c r="B109" s="6" t="s">
        <v>219</v>
      </c>
      <c r="C109" s="2">
        <f t="shared" si="2"/>
        <v>7</v>
      </c>
      <c r="D109" s="7">
        <v>14.299999999999999</v>
      </c>
      <c r="E109" s="57">
        <v>29</v>
      </c>
      <c r="F109" s="51">
        <f t="shared" si="3"/>
        <v>44</v>
      </c>
      <c r="G109" s="4"/>
    </row>
    <row r="110" spans="1:7">
      <c r="A110" s="13" t="s">
        <v>63</v>
      </c>
      <c r="B110" s="6" t="s">
        <v>186</v>
      </c>
      <c r="C110" s="2">
        <f t="shared" si="2"/>
        <v>7</v>
      </c>
      <c r="D110" s="7">
        <v>10.3675</v>
      </c>
      <c r="E110" s="57">
        <v>33</v>
      </c>
      <c r="F110" s="51">
        <f t="shared" si="3"/>
        <v>44</v>
      </c>
      <c r="G110" s="4"/>
    </row>
    <row r="111" spans="1:7">
      <c r="A111" s="13" t="s">
        <v>64</v>
      </c>
      <c r="B111" s="6" t="s">
        <v>65</v>
      </c>
      <c r="C111" s="2">
        <f t="shared" si="2"/>
        <v>5</v>
      </c>
      <c r="D111" s="7">
        <v>15.372499999999999</v>
      </c>
      <c r="E111" s="57">
        <v>2</v>
      </c>
      <c r="F111" s="51">
        <f t="shared" si="3"/>
        <v>18</v>
      </c>
      <c r="G111" s="4"/>
    </row>
    <row r="112" spans="1:7">
      <c r="A112" s="13" t="s">
        <v>131</v>
      </c>
      <c r="B112" s="6" t="s">
        <v>220</v>
      </c>
      <c r="C112" s="2">
        <f t="shared" si="2"/>
        <v>7</v>
      </c>
      <c r="D112" s="7">
        <v>14.299999999999999</v>
      </c>
      <c r="E112" s="57">
        <v>32</v>
      </c>
      <c r="F112" s="51">
        <f t="shared" si="3"/>
        <v>47</v>
      </c>
      <c r="G112" s="4"/>
    </row>
    <row r="113" spans="1:7">
      <c r="A113" s="65" t="s">
        <v>61</v>
      </c>
      <c r="B113" s="6" t="s">
        <v>226</v>
      </c>
      <c r="C113" s="2">
        <f t="shared" ref="C113" si="4">IF(F113&lt;36,5,IF(F113&lt;43,6,IF(F113&lt;50,7,IF(F113&lt;57,8,IF(F113&lt;64,9,10)))))</f>
        <v>6</v>
      </c>
      <c r="D113" s="7">
        <v>13.23</v>
      </c>
      <c r="E113" s="57">
        <v>28</v>
      </c>
      <c r="F113" s="51">
        <f t="shared" ref="F113" si="5">ROUNDUP(SUM(D113:E113),0)</f>
        <v>42</v>
      </c>
      <c r="G113" s="4"/>
    </row>
    <row r="142" spans="4:4">
      <c r="D142" t="s">
        <v>225</v>
      </c>
    </row>
    <row r="143" spans="4:4">
      <c r="D143">
        <v>99999999</v>
      </c>
    </row>
  </sheetData>
  <sortState ref="A5:H346">
    <sortCondition ref="A5"/>
  </sortState>
  <mergeCells count="1">
    <mergeCell ref="A1:O1"/>
  </mergeCells>
  <phoneticPr fontId="1" type="noConversion"/>
  <conditionalFormatting sqref="C68:C112">
    <cfRule type="expression" priority="37" stopIfTrue="1">
      <formula>$F68=34</formula>
    </cfRule>
  </conditionalFormatting>
  <conditionalFormatting sqref="C68:C112">
    <cfRule type="expression" dxfId="14" priority="35" stopIfTrue="1">
      <formula>$F68=34</formula>
    </cfRule>
  </conditionalFormatting>
  <conditionalFormatting sqref="C6:C64">
    <cfRule type="expression" dxfId="13" priority="44" stopIfTrue="1">
      <formula>$C6*10-$H6&lt;2</formula>
    </cfRule>
  </conditionalFormatting>
  <conditionalFormatting sqref="C68:C112">
    <cfRule type="expression" dxfId="12" priority="30" stopIfTrue="1">
      <formula>$F68=63</formula>
    </cfRule>
    <cfRule type="expression" dxfId="11" priority="31" stopIfTrue="1">
      <formula>$F68=56</formula>
    </cfRule>
    <cfRule type="expression" dxfId="10" priority="32" stopIfTrue="1">
      <formula>$F68=49</formula>
    </cfRule>
    <cfRule type="expression" dxfId="9" priority="33" stopIfTrue="1">
      <formula>$F68=43</formula>
    </cfRule>
    <cfRule type="expression" dxfId="8" priority="34" stopIfTrue="1">
      <formula>$F68=35</formula>
    </cfRule>
  </conditionalFormatting>
  <conditionalFormatting sqref="C68:C112">
    <cfRule type="cellIs" dxfId="7" priority="29" stopIfTrue="1" operator="equal">
      <formula>10</formula>
    </cfRule>
  </conditionalFormatting>
  <conditionalFormatting sqref="C113">
    <cfRule type="expression" priority="8" stopIfTrue="1">
      <formula>$F113=34</formula>
    </cfRule>
  </conditionalFormatting>
  <conditionalFormatting sqref="C113">
    <cfRule type="expression" dxfId="6" priority="7" stopIfTrue="1">
      <formula>$F113=34</formula>
    </cfRule>
  </conditionalFormatting>
  <conditionalFormatting sqref="C113">
    <cfRule type="expression" dxfId="5" priority="2" stopIfTrue="1">
      <formula>$F113=63</formula>
    </cfRule>
    <cfRule type="expression" dxfId="4" priority="3" stopIfTrue="1">
      <formula>$F113=56</formula>
    </cfRule>
    <cfRule type="expression" dxfId="3" priority="4" stopIfTrue="1">
      <formula>$F113=49</formula>
    </cfRule>
    <cfRule type="expression" dxfId="2" priority="5" stopIfTrue="1">
      <formula>$F113=43</formula>
    </cfRule>
    <cfRule type="expression" dxfId="1" priority="6" stopIfTrue="1">
      <formula>$F113=35</formula>
    </cfRule>
  </conditionalFormatting>
  <conditionalFormatting sqref="C113">
    <cfRule type="cellIs" dxfId="0" priority="1" stopIfTrue="1" operator="equal">
      <formula>10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heetViews>
  <sheetFormatPr defaultRowHeight="12.75"/>
  <cols>
    <col min="1" max="1" width="0.85546875" customWidth="1"/>
    <col min="2" max="2" width="45.140625" customWidth="1"/>
    <col min="3" max="3" width="1.140625" customWidth="1"/>
    <col min="4" max="4" width="3.85546875" customWidth="1"/>
    <col min="5" max="5" width="11.140625" customWidth="1"/>
  </cols>
  <sheetData>
    <row r="1" spans="2:5" ht="25.5">
      <c r="B1" s="40" t="s">
        <v>9</v>
      </c>
      <c r="C1" s="41"/>
      <c r="D1" s="46"/>
      <c r="E1" s="46"/>
    </row>
    <row r="2" spans="2:5">
      <c r="B2" s="40" t="s">
        <v>10</v>
      </c>
      <c r="C2" s="41"/>
      <c r="D2" s="46"/>
      <c r="E2" s="46"/>
    </row>
    <row r="3" spans="2:5">
      <c r="B3" s="42"/>
      <c r="C3" s="42"/>
      <c r="D3" s="47"/>
      <c r="E3" s="47"/>
    </row>
    <row r="4" spans="2:5" ht="51">
      <c r="B4" s="43" t="s">
        <v>11</v>
      </c>
      <c r="C4" s="42"/>
      <c r="D4" s="47"/>
      <c r="E4" s="47"/>
    </row>
    <row r="5" spans="2:5">
      <c r="B5" s="42"/>
      <c r="C5" s="42"/>
      <c r="D5" s="47"/>
      <c r="E5" s="47"/>
    </row>
    <row r="6" spans="2:5" ht="38.25">
      <c r="B6" s="40" t="s">
        <v>12</v>
      </c>
      <c r="C6" s="41"/>
      <c r="D6" s="46"/>
      <c r="E6" s="48" t="s">
        <v>13</v>
      </c>
    </row>
    <row r="7" spans="2:5" ht="13.5" thickBot="1">
      <c r="B7" s="42"/>
      <c r="C7" s="42"/>
      <c r="D7" s="47"/>
      <c r="E7" s="47"/>
    </row>
    <row r="8" spans="2:5" ht="51.75" thickBot="1">
      <c r="B8" s="44" t="s">
        <v>14</v>
      </c>
      <c r="C8" s="45"/>
      <c r="D8" s="49"/>
      <c r="E8" s="50">
        <v>2</v>
      </c>
    </row>
    <row r="9" spans="2:5">
      <c r="B9" s="42"/>
      <c r="C9" s="42"/>
      <c r="D9" s="47"/>
      <c r="E9" s="47"/>
    </row>
    <row r="10" spans="2:5">
      <c r="B10" s="42"/>
      <c r="C10" s="42"/>
      <c r="D10" s="47"/>
      <c r="E10" s="47"/>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ME_okt2_14-fin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Begovic</cp:lastModifiedBy>
  <cp:lastPrinted>2010-06-18T06:57:16Z</cp:lastPrinted>
  <dcterms:created xsi:type="dcterms:W3CDTF">2009-06-16T13:08:24Z</dcterms:created>
  <dcterms:modified xsi:type="dcterms:W3CDTF">2014-10-20T10:34:57Z</dcterms:modified>
</cp:coreProperties>
</file>