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3020" windowHeight="9240" activeTab="0"/>
  </bookViews>
  <sheets>
    <sheet name="finalni rezultati" sheetId="1" r:id="rId1"/>
  </sheets>
  <definedNames>
    <definedName name="RASPORED">#REF!</definedName>
  </definedNames>
  <calcPr fullCalcOnLoad="1"/>
</workbook>
</file>

<file path=xl/sharedStrings.xml><?xml version="1.0" encoding="utf-8"?>
<sst xmlns="http://schemas.openxmlformats.org/spreadsheetml/2006/main" count="241" uniqueCount="233">
  <si>
    <t>PREZIME I IME</t>
  </si>
  <si>
    <t>DOSIJE</t>
  </si>
  <si>
    <t>UKUPNO</t>
  </si>
  <si>
    <t>PISMENI</t>
  </si>
  <si>
    <t>KOLOK.</t>
  </si>
  <si>
    <t>VEŽBE</t>
  </si>
  <si>
    <t>OCENA</t>
  </si>
  <si>
    <t>RC</t>
  </si>
  <si>
    <t>Sa kolokvijumom</t>
  </si>
  <si>
    <t>Ostali</t>
  </si>
  <si>
    <t>091267</t>
  </si>
  <si>
    <t>100187</t>
  </si>
  <si>
    <t>100321</t>
  </si>
  <si>
    <t>36 do 42 poena</t>
  </si>
  <si>
    <t>43 do 49 poena</t>
  </si>
  <si>
    <t>50 do 56 poena</t>
  </si>
  <si>
    <t>57 do 63 poena</t>
  </si>
  <si>
    <t>64 poena i više</t>
  </si>
  <si>
    <t>Mandić Nemanja</t>
  </si>
  <si>
    <t>Stanković Katarina</t>
  </si>
  <si>
    <t>Marković Uglješa</t>
  </si>
  <si>
    <t>100486</t>
  </si>
  <si>
    <t>Janićijević Marko</t>
  </si>
  <si>
    <t>100554</t>
  </si>
  <si>
    <t>Maleš Dijana</t>
  </si>
  <si>
    <t>100599</t>
  </si>
  <si>
    <t>Nedeljković Stefan</t>
  </si>
  <si>
    <t>100612</t>
  </si>
  <si>
    <t>100623</t>
  </si>
  <si>
    <t>Meštrović Danilo</t>
  </si>
  <si>
    <t>100626</t>
  </si>
  <si>
    <t>Stanković Milica</t>
  </si>
  <si>
    <t>Nikolić Milica</t>
  </si>
  <si>
    <t>100761</t>
  </si>
  <si>
    <t>Plavšić Marija</t>
  </si>
  <si>
    <t>100775</t>
  </si>
  <si>
    <t>Momčilović Aleksandar</t>
  </si>
  <si>
    <t>100833</t>
  </si>
  <si>
    <t>Drobnjaković Tijana</t>
  </si>
  <si>
    <t>100879</t>
  </si>
  <si>
    <t>Ćuruvija Jelena</t>
  </si>
  <si>
    <t>100964</t>
  </si>
  <si>
    <t>Milošević Nataša</t>
  </si>
  <si>
    <t>101172</t>
  </si>
  <si>
    <t>Adžić Sara</t>
  </si>
  <si>
    <t>101407</t>
  </si>
  <si>
    <t>Nikoloska Emilija</t>
  </si>
  <si>
    <t>060807</t>
  </si>
  <si>
    <t>Krstić Ana</t>
  </si>
  <si>
    <t>061552</t>
  </si>
  <si>
    <t>070661</t>
  </si>
  <si>
    <t>Jovanović Tijana</t>
  </si>
  <si>
    <t>070995</t>
  </si>
  <si>
    <t>Topalović Miloš</t>
  </si>
  <si>
    <t>080449</t>
  </si>
  <si>
    <t>Dukić Brankica</t>
  </si>
  <si>
    <t>080821</t>
  </si>
  <si>
    <t>Vasić Miloš</t>
  </si>
  <si>
    <t>080892</t>
  </si>
  <si>
    <t>081320</t>
  </si>
  <si>
    <t>Veselinović Anastazija</t>
  </si>
  <si>
    <t>081464</t>
  </si>
  <si>
    <t>Šulem Aneta</t>
  </si>
  <si>
    <t>090089</t>
  </si>
  <si>
    <t>Adžić Tijana</t>
  </si>
  <si>
    <t>090553</t>
  </si>
  <si>
    <t>Aleksov Đorđe</t>
  </si>
  <si>
    <t>090633</t>
  </si>
  <si>
    <t>Šejnjanović Ana</t>
  </si>
  <si>
    <t>090719</t>
  </si>
  <si>
    <t>Braković Marko</t>
  </si>
  <si>
    <t>090726</t>
  </si>
  <si>
    <t>Jusup Tamara</t>
  </si>
  <si>
    <t>090902</t>
  </si>
  <si>
    <t>Zimonjić Ana</t>
  </si>
  <si>
    <t>091419</t>
  </si>
  <si>
    <t>Ivanesku Marina</t>
  </si>
  <si>
    <t>100015</t>
  </si>
  <si>
    <t>Mirosavljević Ana</t>
  </si>
  <si>
    <t>100064</t>
  </si>
  <si>
    <t>Jezdić Jelena</t>
  </si>
  <si>
    <t>100076</t>
  </si>
  <si>
    <t>Đorđević Milica</t>
  </si>
  <si>
    <t>100111</t>
  </si>
  <si>
    <t>Tomić Milica</t>
  </si>
  <si>
    <t>100129</t>
  </si>
  <si>
    <t>Raković Snežana</t>
  </si>
  <si>
    <t>100171</t>
  </si>
  <si>
    <t>Prokić Ivana</t>
  </si>
  <si>
    <t>100232</t>
  </si>
  <si>
    <t>Lemaić Dijana</t>
  </si>
  <si>
    <t>100240</t>
  </si>
  <si>
    <t>Stanković Nikola</t>
  </si>
  <si>
    <t>100261</t>
  </si>
  <si>
    <t>Vlajković Mirjana</t>
  </si>
  <si>
    <t>100280</t>
  </si>
  <si>
    <t>Jovanović Nevena</t>
  </si>
  <si>
    <t>100349</t>
  </si>
  <si>
    <t>Brašanac Jelena</t>
  </si>
  <si>
    <t>100367</t>
  </si>
  <si>
    <t>Laketa Bojana</t>
  </si>
  <si>
    <t>100394</t>
  </si>
  <si>
    <t>Cvijović Bojana</t>
  </si>
  <si>
    <t>100398</t>
  </si>
  <si>
    <t>Radović Ivana</t>
  </si>
  <si>
    <t>100450</t>
  </si>
  <si>
    <t>Kosanović Jelena</t>
  </si>
  <si>
    <t>100473</t>
  </si>
  <si>
    <t>Tomić Katarina</t>
  </si>
  <si>
    <t>100545</t>
  </si>
  <si>
    <t>Đuričić Marina</t>
  </si>
  <si>
    <t>100546</t>
  </si>
  <si>
    <t>Cvijetić Darko</t>
  </si>
  <si>
    <t>100553</t>
  </si>
  <si>
    <t>Mirić Ana</t>
  </si>
  <si>
    <t>100579</t>
  </si>
  <si>
    <t>Stanković Branislava</t>
  </si>
  <si>
    <t>Todorovic Ljiljana</t>
  </si>
  <si>
    <t>100636</t>
  </si>
  <si>
    <t>Popović Ivan</t>
  </si>
  <si>
    <t>100657</t>
  </si>
  <si>
    <t>Zarić Marija</t>
  </si>
  <si>
    <t>100663</t>
  </si>
  <si>
    <t>Bogojević Milica</t>
  </si>
  <si>
    <t>100667</t>
  </si>
  <si>
    <t>Pavlović Marko</t>
  </si>
  <si>
    <t>100713</t>
  </si>
  <si>
    <t>Joksović Gordana</t>
  </si>
  <si>
    <t>100843</t>
  </si>
  <si>
    <t>Jevđić Katarina</t>
  </si>
  <si>
    <t>100905</t>
  </si>
  <si>
    <t>Sarić Gordana</t>
  </si>
  <si>
    <t>100910</t>
  </si>
  <si>
    <t>Janković Stefan</t>
  </si>
  <si>
    <t>101026</t>
  </si>
  <si>
    <t>Stoleski Vanja</t>
  </si>
  <si>
    <t>101060</t>
  </si>
  <si>
    <t>Pavlović Bojana</t>
  </si>
  <si>
    <t>101107</t>
  </si>
  <si>
    <t>Smiljanić Milomir</t>
  </si>
  <si>
    <t>101123</t>
  </si>
  <si>
    <t>Todorović Ivan</t>
  </si>
  <si>
    <t>101129</t>
  </si>
  <si>
    <t>Antić Nevena</t>
  </si>
  <si>
    <t>101191</t>
  </si>
  <si>
    <t>Mirosavić Sanja</t>
  </si>
  <si>
    <t>101259</t>
  </si>
  <si>
    <t>Lopušina Mila</t>
  </si>
  <si>
    <t>101267</t>
  </si>
  <si>
    <t>Petrović Milica</t>
  </si>
  <si>
    <t>101303</t>
  </si>
  <si>
    <t>Ilić Petar</t>
  </si>
  <si>
    <t>101312</t>
  </si>
  <si>
    <t>Čurović Jovana</t>
  </si>
  <si>
    <t>101401</t>
  </si>
  <si>
    <t>Hrkalović Snježana</t>
  </si>
  <si>
    <t>060635</t>
  </si>
  <si>
    <t>Igrutinovic Maja</t>
  </si>
  <si>
    <t>080053</t>
  </si>
  <si>
    <t>Josić Marija</t>
  </si>
  <si>
    <t>081518</t>
  </si>
  <si>
    <t>Kostić Brinela</t>
  </si>
  <si>
    <t>071318</t>
  </si>
  <si>
    <t>Marjanović Miroslava</t>
  </si>
  <si>
    <t>091287</t>
  </si>
  <si>
    <t>Timotijević Tanja</t>
  </si>
  <si>
    <t>080060</t>
  </si>
  <si>
    <t>Maksimović Aleksa</t>
  </si>
  <si>
    <t>080420</t>
  </si>
  <si>
    <t>Pavlović Petar</t>
  </si>
  <si>
    <t>081043</t>
  </si>
  <si>
    <t>Petrović Kristina</t>
  </si>
  <si>
    <t>080450</t>
  </si>
  <si>
    <t>Marinović Jelena</t>
  </si>
  <si>
    <t>071223</t>
  </si>
  <si>
    <t>Mirković Sara</t>
  </si>
  <si>
    <t>070580</t>
  </si>
  <si>
    <t>Beloica Jelena</t>
  </si>
  <si>
    <t>081141</t>
  </si>
  <si>
    <t>Golubović Veselinka</t>
  </si>
  <si>
    <t>091327</t>
  </si>
  <si>
    <t>Bucalo Tijana</t>
  </si>
  <si>
    <t>071348</t>
  </si>
  <si>
    <t>Radosavljević Dušica</t>
  </si>
  <si>
    <t>051407</t>
  </si>
  <si>
    <t>Milutinović Jelena</t>
  </si>
  <si>
    <t>090977</t>
  </si>
  <si>
    <t>Zorić Aleksandar</t>
  </si>
  <si>
    <t>090342</t>
  </si>
  <si>
    <t>Grbić Jovana</t>
  </si>
  <si>
    <t>040729</t>
  </si>
  <si>
    <t>Roganović Jelena</t>
  </si>
  <si>
    <t>071132</t>
  </si>
  <si>
    <t>Konstatinović Jelena</t>
  </si>
  <si>
    <t>041477</t>
  </si>
  <si>
    <t>Jerinić Brigita</t>
  </si>
  <si>
    <t>090763</t>
  </si>
  <si>
    <t>Catić Tijana</t>
  </si>
  <si>
    <t>090551</t>
  </si>
  <si>
    <t>Grković Milica</t>
  </si>
  <si>
    <t>090720</t>
  </si>
  <si>
    <t>Vujić Simo</t>
  </si>
  <si>
    <t>070113</t>
  </si>
  <si>
    <t>Veličković Jovana</t>
  </si>
  <si>
    <t>071194</t>
  </si>
  <si>
    <t>Veličković Isidora</t>
  </si>
  <si>
    <t>051521</t>
  </si>
  <si>
    <t>Miladinović Marko</t>
  </si>
  <si>
    <t>081210</t>
  </si>
  <si>
    <t>Radić Snježana</t>
  </si>
  <si>
    <t>080591</t>
  </si>
  <si>
    <t>Vujičić Igor</t>
  </si>
  <si>
    <t>091202</t>
  </si>
  <si>
    <t>Ravić Jelena</t>
  </si>
  <si>
    <t>080806</t>
  </si>
  <si>
    <t>Nikolić Nevena</t>
  </si>
  <si>
    <t>091319</t>
  </si>
  <si>
    <t>Marin Marijana</t>
  </si>
  <si>
    <t>070442</t>
  </si>
  <si>
    <t>Antić Tijana</t>
  </si>
  <si>
    <t>050717</t>
  </si>
  <si>
    <t>Pantović Branka</t>
  </si>
  <si>
    <t>071199</t>
  </si>
  <si>
    <t>Jović Bojana</t>
  </si>
  <si>
    <t>080382</t>
  </si>
  <si>
    <t>Radanović Danijela</t>
  </si>
  <si>
    <t>090223</t>
  </si>
  <si>
    <t>Pop-lazić Jelena</t>
  </si>
  <si>
    <t>080324</t>
  </si>
  <si>
    <t>Đorđević Marija</t>
  </si>
  <si>
    <t>OKTOBAR II 2012 - DATUM POLAGANJA 16.10.2012.</t>
  </si>
  <si>
    <t>Milijašević Jovan</t>
  </si>
  <si>
    <t>nema uslov za izlazak na ispit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</si>
</sst>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"/>
    <numFmt numFmtId="189" formatCode="0.000"/>
    <numFmt numFmtId="190" formatCode="0.0"/>
    <numFmt numFmtId="191" formatCode="0.0%"/>
    <numFmt numFmtId="192" formatCode="0.000000"/>
    <numFmt numFmtId="193" formatCode="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"/>
    <numFmt numFmtId="199" formatCode="0.00000000"/>
    <numFmt numFmtId="200" formatCode="_(* #,##0.0_);_(* \(#,##0.0\);_(* &quot;-&quot;??_);_(@_)"/>
    <numFmt numFmtId="201" formatCode="_(* #,##0_);_(* \(#,##0\);_(* &quot;-&quot;??_);_(@_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.5"/>
      <name val="MS Sans Serif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MS Sans Serif"/>
      <family val="2"/>
    </font>
    <font>
      <b/>
      <sz val="8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MS Sans Serif"/>
      <family val="2"/>
    </font>
    <font>
      <b/>
      <sz val="8"/>
      <color theme="9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9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DE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 style="medium">
        <color indexed="62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>
        <color indexed="62"/>
      </left>
      <right style="medium">
        <color indexed="62"/>
      </right>
      <top>
        <color indexed="63"/>
      </top>
      <bottom style="thin"/>
    </border>
    <border>
      <left/>
      <right/>
      <top/>
      <bottom style="thin"/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>
        <color indexed="62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1" fontId="11" fillId="34" borderId="11" xfId="0" applyNumberFormat="1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1" fontId="7" fillId="35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11" fillId="35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4" fillId="36" borderId="17" xfId="0" applyNumberFormat="1" applyFont="1" applyFill="1" applyBorder="1" applyAlignment="1" applyProtection="1">
      <alignment/>
      <protection/>
    </xf>
    <xf numFmtId="0" fontId="54" fillId="36" borderId="17" xfId="0" applyNumberFormat="1" applyFont="1" applyFill="1" applyBorder="1" applyAlignment="1" applyProtection="1">
      <alignment horizontal="left"/>
      <protection/>
    </xf>
    <xf numFmtId="0" fontId="11" fillId="7" borderId="18" xfId="0" applyNumberFormat="1" applyFont="1" applyFill="1" applyBorder="1" applyAlignment="1" applyProtection="1">
      <alignment horizontal="center"/>
      <protection/>
    </xf>
    <xf numFmtId="0" fontId="11" fillId="7" borderId="19" xfId="0" applyNumberFormat="1" applyFont="1" applyFill="1" applyBorder="1" applyAlignment="1" applyProtection="1">
      <alignment horizontal="center"/>
      <protection/>
    </xf>
    <xf numFmtId="0" fontId="8" fillId="7" borderId="10" xfId="0" applyFont="1" applyFill="1" applyBorder="1" applyAlignment="1" applyProtection="1">
      <alignment/>
      <protection/>
    </xf>
    <xf numFmtId="190" fontId="8" fillId="7" borderId="20" xfId="0" applyNumberFormat="1" applyFont="1" applyFill="1" applyBorder="1" applyAlignment="1" applyProtection="1">
      <alignment horizontal="center"/>
      <protection/>
    </xf>
    <xf numFmtId="190" fontId="8" fillId="7" borderId="10" xfId="0" applyNumberFormat="1" applyFont="1" applyFill="1" applyBorder="1" applyAlignment="1" applyProtection="1">
      <alignment horizontal="center"/>
      <protection/>
    </xf>
    <xf numFmtId="190" fontId="8" fillId="7" borderId="20" xfId="0" applyNumberFormat="1" applyFont="1" applyFill="1" applyBorder="1" applyAlignment="1" applyProtection="1" quotePrefix="1">
      <alignment horizontal="center"/>
      <protection/>
    </xf>
    <xf numFmtId="0" fontId="8" fillId="7" borderId="21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8" fillId="7" borderId="22" xfId="0" applyFont="1" applyFill="1" applyBorder="1" applyAlignment="1" applyProtection="1">
      <alignment/>
      <protection/>
    </xf>
    <xf numFmtId="190" fontId="8" fillId="7" borderId="23" xfId="0" applyNumberFormat="1" applyFont="1" applyFill="1" applyBorder="1" applyAlignment="1" applyProtection="1">
      <alignment horizontal="center"/>
      <protection/>
    </xf>
    <xf numFmtId="190" fontId="8" fillId="7" borderId="22" xfId="0" applyNumberFormat="1" applyFont="1" applyFill="1" applyBorder="1" applyAlignment="1" applyProtection="1">
      <alignment horizontal="center"/>
      <protection/>
    </xf>
    <xf numFmtId="190" fontId="8" fillId="7" borderId="23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7" borderId="22" xfId="0" applyFont="1" applyFill="1" applyBorder="1" applyAlignment="1" applyProtection="1" quotePrefix="1">
      <alignment/>
      <protection/>
    </xf>
    <xf numFmtId="2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9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90" fontId="7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0" fontId="12" fillId="0" borderId="0" xfId="0" applyNumberFormat="1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37" borderId="22" xfId="0" applyFont="1" applyFill="1" applyBorder="1" applyAlignment="1" applyProtection="1">
      <alignment/>
      <protection/>
    </xf>
    <xf numFmtId="190" fontId="8" fillId="37" borderId="20" xfId="0" applyNumberFormat="1" applyFont="1" applyFill="1" applyBorder="1" applyAlignment="1" applyProtection="1" quotePrefix="1">
      <alignment horizontal="center"/>
      <protection/>
    </xf>
    <xf numFmtId="0" fontId="8" fillId="37" borderId="21" xfId="0" applyNumberFormat="1" applyFont="1" applyFill="1" applyBorder="1" applyAlignment="1" applyProtection="1" quotePrefix="1">
      <alignment horizontal="center"/>
      <protection/>
    </xf>
    <xf numFmtId="0" fontId="13" fillId="33" borderId="25" xfId="0" applyFont="1" applyFill="1" applyBorder="1" applyAlignment="1" applyProtection="1">
      <alignment/>
      <protection/>
    </xf>
    <xf numFmtId="0" fontId="14" fillId="33" borderId="26" xfId="0" applyFont="1" applyFill="1" applyBorder="1" applyAlignment="1" applyProtection="1">
      <alignment horizontal="center"/>
      <protection/>
    </xf>
    <xf numFmtId="0" fontId="13" fillId="33" borderId="27" xfId="0" applyFont="1" applyFill="1" applyBorder="1" applyAlignment="1" applyProtection="1">
      <alignment/>
      <protection/>
    </xf>
    <xf numFmtId="0" fontId="14" fillId="33" borderId="28" xfId="0" applyFont="1" applyFill="1" applyBorder="1" applyAlignment="1" applyProtection="1">
      <alignment horizontal="center"/>
      <protection/>
    </xf>
    <xf numFmtId="0" fontId="8" fillId="37" borderId="22" xfId="0" applyFont="1" applyFill="1" applyBorder="1" applyAlignment="1" applyProtection="1">
      <alignment horizontal="center"/>
      <protection/>
    </xf>
    <xf numFmtId="190" fontId="8" fillId="37" borderId="22" xfId="0" applyNumberFormat="1" applyFont="1" applyFill="1" applyBorder="1" applyAlignment="1" applyProtection="1">
      <alignment horizontal="center"/>
      <protection/>
    </xf>
    <xf numFmtId="0" fontId="8" fillId="37" borderId="10" xfId="0" applyFont="1" applyFill="1" applyBorder="1" applyAlignment="1" applyProtection="1">
      <alignment/>
      <protection/>
    </xf>
    <xf numFmtId="0" fontId="8" fillId="37" borderId="20" xfId="0" applyFont="1" applyFill="1" applyBorder="1" applyAlignment="1" applyProtection="1">
      <alignment horizontal="center"/>
      <protection/>
    </xf>
    <xf numFmtId="190" fontId="8" fillId="37" borderId="10" xfId="0" applyNumberFormat="1" applyFont="1" applyFill="1" applyBorder="1" applyAlignment="1" applyProtection="1">
      <alignment horizontal="center"/>
      <protection/>
    </xf>
    <xf numFmtId="0" fontId="8" fillId="15" borderId="22" xfId="0" applyFont="1" applyFill="1" applyBorder="1" applyAlignment="1" applyProtection="1">
      <alignment/>
      <protection/>
    </xf>
    <xf numFmtId="190" fontId="8" fillId="15" borderId="23" xfId="0" applyNumberFormat="1" applyFont="1" applyFill="1" applyBorder="1" applyAlignment="1" applyProtection="1">
      <alignment horizontal="center"/>
      <protection/>
    </xf>
    <xf numFmtId="190" fontId="8" fillId="15" borderId="22" xfId="0" applyNumberFormat="1" applyFont="1" applyFill="1" applyBorder="1" applyAlignment="1" applyProtection="1" quotePrefix="1">
      <alignment horizontal="center"/>
      <protection/>
    </xf>
    <xf numFmtId="190" fontId="8" fillId="15" borderId="23" xfId="0" applyNumberFormat="1" applyFont="1" applyFill="1" applyBorder="1" applyAlignment="1" applyProtection="1" quotePrefix="1">
      <alignment horizontal="center"/>
      <protection/>
    </xf>
    <xf numFmtId="0" fontId="8" fillId="15" borderId="2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1" fillId="33" borderId="16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0"/>
  <sheetViews>
    <sheetView tabSelected="1" zoomScalePageLayoutView="0" workbookViewId="0" topLeftCell="A1">
      <selection activeCell="A1" sqref="A1:H1"/>
    </sheetView>
  </sheetViews>
  <sheetFormatPr defaultColWidth="8.8515625" defaultRowHeight="12.75"/>
  <cols>
    <col min="1" max="1" width="7.57421875" style="7" customWidth="1"/>
    <col min="2" max="2" width="21.00390625" style="9" bestFit="1" customWidth="1"/>
    <col min="3" max="3" width="7.28125" style="9" bestFit="1" customWidth="1"/>
    <col min="4" max="4" width="7.57421875" style="9" bestFit="1" customWidth="1"/>
    <col min="5" max="6" width="7.57421875" style="9" customWidth="1"/>
    <col min="7" max="7" width="7.57421875" style="9" bestFit="1" customWidth="1"/>
    <col min="8" max="8" width="7.57421875" style="9" customWidth="1"/>
    <col min="9" max="9" width="1.421875" style="7" customWidth="1"/>
    <col min="10" max="10" width="17.8515625" style="9" customWidth="1"/>
    <col min="11" max="11" width="3.140625" style="7" customWidth="1"/>
    <col min="12" max="12" width="16.57421875" style="9" customWidth="1"/>
    <col min="13" max="13" width="5.421875" style="9" customWidth="1"/>
    <col min="14" max="14" width="5.28125" style="9" customWidth="1"/>
    <col min="15" max="15" width="9.140625" style="9" customWidth="1"/>
    <col min="16" max="16" width="8.421875" style="9" bestFit="1" customWidth="1"/>
    <col min="17" max="17" width="4.140625" style="9" customWidth="1"/>
    <col min="18" max="16384" width="8.8515625" style="9" customWidth="1"/>
  </cols>
  <sheetData>
    <row r="1" spans="1:34" ht="19.5">
      <c r="A1" s="63" t="s">
        <v>230</v>
      </c>
      <c r="B1" s="63"/>
      <c r="C1" s="63"/>
      <c r="D1" s="63"/>
      <c r="E1" s="63"/>
      <c r="F1" s="63"/>
      <c r="G1" s="63"/>
      <c r="H1" s="63"/>
      <c r="J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3" spans="1:10" ht="13.5" thickBot="1">
      <c r="A3" s="64" t="s">
        <v>8</v>
      </c>
      <c r="B3" s="64"/>
      <c r="C3" s="10"/>
      <c r="D3" s="11"/>
      <c r="E3" s="11"/>
      <c r="F3" s="11"/>
      <c r="G3" s="11">
        <f>+COUNT(G5:G67,G71:G115)</f>
        <v>105</v>
      </c>
      <c r="H3" s="11"/>
      <c r="I3" s="12"/>
      <c r="J3" s="13"/>
    </row>
    <row r="4" spans="1:10" ht="13.5" thickBot="1" thickTop="1">
      <c r="A4" s="14" t="s">
        <v>1</v>
      </c>
      <c r="B4" s="15" t="s">
        <v>0</v>
      </c>
      <c r="C4" s="3" t="s">
        <v>6</v>
      </c>
      <c r="D4" s="16" t="s">
        <v>4</v>
      </c>
      <c r="E4" s="16" t="s">
        <v>5</v>
      </c>
      <c r="F4" s="16" t="s">
        <v>7</v>
      </c>
      <c r="G4" s="17" t="s">
        <v>3</v>
      </c>
      <c r="H4" s="2" t="s">
        <v>2</v>
      </c>
      <c r="I4" s="12"/>
      <c r="J4" s="13"/>
    </row>
    <row r="5" spans="1:11" ht="13.5" thickTop="1">
      <c r="A5" s="45" t="s">
        <v>50</v>
      </c>
      <c r="B5" s="45" t="s">
        <v>51</v>
      </c>
      <c r="C5" s="1">
        <f>IF(H5&lt;50,5,IF(H5&lt;60,6,IF(H5&lt;70,7,IF(H5&lt;80,8,IF(H5&lt;90,9,10)))))</f>
        <v>7</v>
      </c>
      <c r="D5" s="52">
        <v>21.3</v>
      </c>
      <c r="E5" s="53">
        <v>0</v>
      </c>
      <c r="F5" s="46">
        <v>20</v>
      </c>
      <c r="G5" s="47">
        <v>26</v>
      </c>
      <c r="H5" s="4">
        <f aca="true" t="shared" si="0" ref="H5:H67">+ROUNDUP(SUM(D5:G5),0)</f>
        <v>68</v>
      </c>
      <c r="I5" s="23"/>
      <c r="K5" s="24"/>
    </row>
    <row r="6" spans="1:11" ht="13.5">
      <c r="A6" s="54" t="s">
        <v>224</v>
      </c>
      <c r="B6" s="54" t="s">
        <v>225</v>
      </c>
      <c r="C6" s="1">
        <f aca="true" t="shared" si="1" ref="C6:C67">IF(H6&lt;50,5,IF(H6&lt;60,6,IF(H6&lt;70,7,IF(H6&lt;80,8,IF(H6&lt;90,9,10)))))</f>
        <v>5</v>
      </c>
      <c r="D6" s="55">
        <v>17.1</v>
      </c>
      <c r="E6" s="56">
        <v>0</v>
      </c>
      <c r="F6" s="46">
        <v>10.147825</v>
      </c>
      <c r="G6" s="47">
        <v>6</v>
      </c>
      <c r="H6" s="4">
        <f t="shared" si="0"/>
        <v>34</v>
      </c>
      <c r="I6" s="23"/>
      <c r="K6" s="24"/>
    </row>
    <row r="7" spans="1:11" ht="13.5">
      <c r="A7" s="45" t="s">
        <v>59</v>
      </c>
      <c r="B7" s="45" t="s">
        <v>60</v>
      </c>
      <c r="C7" s="1">
        <f t="shared" si="1"/>
        <v>5</v>
      </c>
      <c r="D7" s="52">
        <v>13.9</v>
      </c>
      <c r="E7" s="53">
        <v>0</v>
      </c>
      <c r="F7" s="46">
        <v>11.1976</v>
      </c>
      <c r="G7" s="47">
        <v>20</v>
      </c>
      <c r="H7" s="4">
        <f>+ROUNDUP(SUM(D7:G7),0)</f>
        <v>46</v>
      </c>
      <c r="I7" s="23"/>
      <c r="K7" s="24"/>
    </row>
    <row r="8" spans="1:11" ht="13.5">
      <c r="A8" s="45" t="s">
        <v>65</v>
      </c>
      <c r="B8" s="45" t="s">
        <v>66</v>
      </c>
      <c r="C8" s="1">
        <f t="shared" si="1"/>
        <v>5</v>
      </c>
      <c r="D8" s="52">
        <v>14.8</v>
      </c>
      <c r="E8" s="53">
        <v>0</v>
      </c>
      <c r="F8" s="46">
        <v>13.29715</v>
      </c>
      <c r="G8" s="47">
        <v>6</v>
      </c>
      <c r="H8" s="4">
        <f>+ROUNDUP(SUM(D8:G8),0)</f>
        <v>35</v>
      </c>
      <c r="I8" s="23"/>
      <c r="K8" s="24"/>
    </row>
    <row r="9" spans="1:15" ht="13.5">
      <c r="A9" s="18" t="s">
        <v>71</v>
      </c>
      <c r="B9" s="18" t="s">
        <v>72</v>
      </c>
      <c r="C9" s="1">
        <f t="shared" si="1"/>
        <v>6</v>
      </c>
      <c r="D9" s="19">
        <v>16.970774722965714</v>
      </c>
      <c r="E9" s="20">
        <v>0</v>
      </c>
      <c r="F9" s="21">
        <v>20</v>
      </c>
      <c r="G9" s="22">
        <v>13</v>
      </c>
      <c r="H9" s="4">
        <f t="shared" si="0"/>
        <v>50</v>
      </c>
      <c r="I9" s="23"/>
      <c r="K9" s="24"/>
      <c r="O9" s="29"/>
    </row>
    <row r="10" spans="1:12" ht="13.5">
      <c r="A10" s="45" t="s">
        <v>196</v>
      </c>
      <c r="B10" s="45" t="s">
        <v>197</v>
      </c>
      <c r="C10" s="1">
        <f t="shared" si="1"/>
        <v>5</v>
      </c>
      <c r="D10" s="52">
        <v>13.6</v>
      </c>
      <c r="E10" s="53">
        <v>0</v>
      </c>
      <c r="F10" s="46">
        <v>13.29715</v>
      </c>
      <c r="G10" s="47">
        <v>8</v>
      </c>
      <c r="H10" s="4">
        <f>+ROUNDUP(SUM(D10:G10),0)</f>
        <v>35</v>
      </c>
      <c r="I10" s="30"/>
      <c r="K10" s="24"/>
      <c r="L10" s="31"/>
    </row>
    <row r="11" spans="1:12" ht="13.5">
      <c r="A11" s="45" t="s">
        <v>212</v>
      </c>
      <c r="B11" s="45" t="s">
        <v>213</v>
      </c>
      <c r="C11" s="1">
        <f t="shared" si="1"/>
        <v>5</v>
      </c>
      <c r="D11" s="52">
        <v>11.9</v>
      </c>
      <c r="E11" s="53">
        <v>0</v>
      </c>
      <c r="F11" s="46">
        <v>11.1976</v>
      </c>
      <c r="G11" s="47">
        <v>11</v>
      </c>
      <c r="H11" s="4">
        <f>+ROUNDUP(SUM(D11:G11),0)</f>
        <v>35</v>
      </c>
      <c r="I11" s="30"/>
      <c r="K11" s="24"/>
      <c r="L11" s="33"/>
    </row>
    <row r="12" spans="1:12" ht="13.5">
      <c r="A12" s="45" t="s">
        <v>10</v>
      </c>
      <c r="B12" s="45" t="s">
        <v>18</v>
      </c>
      <c r="C12" s="1">
        <f t="shared" si="1"/>
        <v>5</v>
      </c>
      <c r="D12" s="52">
        <v>16.3</v>
      </c>
      <c r="E12" s="20">
        <v>0</v>
      </c>
      <c r="F12" s="46">
        <v>10.847674999999999</v>
      </c>
      <c r="G12" s="47">
        <v>20</v>
      </c>
      <c r="H12" s="4">
        <f>+ROUNDUP(SUM(D12:G12),0)</f>
        <v>48</v>
      </c>
      <c r="I12" s="23"/>
      <c r="K12" s="24"/>
      <c r="L12" s="34"/>
    </row>
    <row r="13" spans="1:11" ht="13.5">
      <c r="A13" s="25" t="s">
        <v>75</v>
      </c>
      <c r="B13" s="25" t="s">
        <v>76</v>
      </c>
      <c r="C13" s="1">
        <f t="shared" si="1"/>
        <v>6</v>
      </c>
      <c r="D13" s="26">
        <v>15.163612378628788</v>
      </c>
      <c r="E13" s="27">
        <v>0</v>
      </c>
      <c r="F13" s="28">
        <v>14.69685</v>
      </c>
      <c r="G13" s="22">
        <v>28</v>
      </c>
      <c r="H13" s="4">
        <f t="shared" si="0"/>
        <v>58</v>
      </c>
      <c r="I13" s="30"/>
      <c r="K13" s="24"/>
    </row>
    <row r="14" spans="1:11" ht="13.5">
      <c r="A14" s="25" t="s">
        <v>77</v>
      </c>
      <c r="B14" s="25" t="s">
        <v>78</v>
      </c>
      <c r="C14" s="1">
        <f t="shared" si="1"/>
        <v>5</v>
      </c>
      <c r="D14" s="26">
        <v>13.9369188659336</v>
      </c>
      <c r="E14" s="27">
        <v>0</v>
      </c>
      <c r="F14" s="28">
        <v>16.446475</v>
      </c>
      <c r="G14" s="22">
        <v>4</v>
      </c>
      <c r="H14" s="4">
        <f t="shared" si="0"/>
        <v>35</v>
      </c>
      <c r="I14" s="30"/>
      <c r="K14" s="24"/>
    </row>
    <row r="15" spans="1:11" ht="13.5">
      <c r="A15" s="32" t="s">
        <v>79</v>
      </c>
      <c r="B15" s="25" t="s">
        <v>80</v>
      </c>
      <c r="C15" s="1">
        <f t="shared" si="1"/>
        <v>5</v>
      </c>
      <c r="D15" s="26">
        <v>17.558165222966586</v>
      </c>
      <c r="E15" s="27">
        <v>0</v>
      </c>
      <c r="F15" s="28">
        <v>11.1976</v>
      </c>
      <c r="G15" s="22">
        <v>4</v>
      </c>
      <c r="H15" s="4">
        <f t="shared" si="0"/>
        <v>33</v>
      </c>
      <c r="I15" s="23"/>
      <c r="K15" s="24"/>
    </row>
    <row r="16" spans="1:11" ht="13.5">
      <c r="A16" s="25" t="s">
        <v>81</v>
      </c>
      <c r="B16" s="25" t="s">
        <v>82</v>
      </c>
      <c r="C16" s="1">
        <f t="shared" si="1"/>
        <v>7</v>
      </c>
      <c r="D16" s="19">
        <v>22.889670567308723</v>
      </c>
      <c r="E16" s="20">
        <v>0</v>
      </c>
      <c r="F16" s="28">
        <v>17.49625</v>
      </c>
      <c r="G16" s="22">
        <v>19</v>
      </c>
      <c r="H16" s="4">
        <f t="shared" si="0"/>
        <v>60</v>
      </c>
      <c r="I16" s="30"/>
      <c r="K16" s="24"/>
    </row>
    <row r="17" spans="1:11" ht="13.5">
      <c r="A17" s="25" t="s">
        <v>83</v>
      </c>
      <c r="B17" s="25" t="s">
        <v>84</v>
      </c>
      <c r="C17" s="1">
        <f t="shared" si="1"/>
        <v>6</v>
      </c>
      <c r="D17" s="19">
        <v>22.28497589641004</v>
      </c>
      <c r="E17" s="20">
        <v>1</v>
      </c>
      <c r="F17" s="28">
        <v>11.1976</v>
      </c>
      <c r="G17" s="22">
        <v>22</v>
      </c>
      <c r="H17" s="4">
        <f t="shared" si="0"/>
        <v>57</v>
      </c>
      <c r="I17" s="23"/>
      <c r="K17" s="24"/>
    </row>
    <row r="18" spans="1:11" ht="13.5">
      <c r="A18" s="25" t="s">
        <v>85</v>
      </c>
      <c r="B18" s="25" t="s">
        <v>86</v>
      </c>
      <c r="C18" s="1">
        <f t="shared" si="1"/>
        <v>5</v>
      </c>
      <c r="D18" s="26">
        <v>13.054102698842517</v>
      </c>
      <c r="E18" s="27">
        <v>1</v>
      </c>
      <c r="F18" s="28">
        <v>15.746625</v>
      </c>
      <c r="G18" s="22">
        <v>4</v>
      </c>
      <c r="H18" s="4">
        <f t="shared" si="0"/>
        <v>34</v>
      </c>
      <c r="I18" s="30"/>
      <c r="K18" s="24"/>
    </row>
    <row r="19" spans="1:11" ht="13.5">
      <c r="A19" s="25" t="s">
        <v>87</v>
      </c>
      <c r="B19" s="25" t="s">
        <v>88</v>
      </c>
      <c r="C19" s="1">
        <f t="shared" si="1"/>
        <v>6</v>
      </c>
      <c r="D19" s="26">
        <v>16.96731388878615</v>
      </c>
      <c r="E19" s="27">
        <v>2</v>
      </c>
      <c r="F19" s="28">
        <v>12.947225</v>
      </c>
      <c r="G19" s="22">
        <v>18</v>
      </c>
      <c r="H19" s="4">
        <f t="shared" si="0"/>
        <v>50</v>
      </c>
      <c r="I19" s="30"/>
      <c r="K19" s="24"/>
    </row>
    <row r="20" spans="1:11" ht="13.5">
      <c r="A20" s="25" t="s">
        <v>11</v>
      </c>
      <c r="B20" s="25" t="s">
        <v>19</v>
      </c>
      <c r="C20" s="1">
        <f t="shared" si="1"/>
        <v>6</v>
      </c>
      <c r="D20" s="26">
        <v>15.407125533025553</v>
      </c>
      <c r="E20" s="27">
        <v>0</v>
      </c>
      <c r="F20" s="28">
        <v>20</v>
      </c>
      <c r="G20" s="22">
        <v>20</v>
      </c>
      <c r="H20" s="4">
        <f t="shared" si="0"/>
        <v>56</v>
      </c>
      <c r="I20" s="23"/>
      <c r="K20" s="24"/>
    </row>
    <row r="21" spans="1:11" ht="13.5">
      <c r="A21" s="25" t="s">
        <v>89</v>
      </c>
      <c r="B21" s="25" t="s">
        <v>90</v>
      </c>
      <c r="C21" s="1">
        <f t="shared" si="1"/>
        <v>6</v>
      </c>
      <c r="D21" s="26">
        <v>13.040259362124264</v>
      </c>
      <c r="E21" s="27">
        <v>1</v>
      </c>
      <c r="F21" s="28">
        <v>17.146325</v>
      </c>
      <c r="G21" s="22">
        <v>19</v>
      </c>
      <c r="H21" s="4">
        <f t="shared" si="0"/>
        <v>51</v>
      </c>
      <c r="I21" s="30"/>
      <c r="K21" s="24"/>
    </row>
    <row r="22" spans="1:11" ht="13.5">
      <c r="A22" s="25" t="s">
        <v>91</v>
      </c>
      <c r="B22" s="25" t="s">
        <v>92</v>
      </c>
      <c r="C22" s="1">
        <f t="shared" si="1"/>
        <v>5</v>
      </c>
      <c r="D22" s="26">
        <v>12.185129868469684</v>
      </c>
      <c r="E22" s="27">
        <v>0</v>
      </c>
      <c r="F22" s="28">
        <v>13.997</v>
      </c>
      <c r="G22" s="22">
        <v>0</v>
      </c>
      <c r="H22" s="4">
        <f t="shared" si="0"/>
        <v>27</v>
      </c>
      <c r="I22" s="30"/>
      <c r="K22" s="24"/>
    </row>
    <row r="23" spans="1:11" ht="13.5">
      <c r="A23" s="25" t="s">
        <v>93</v>
      </c>
      <c r="B23" s="25" t="s">
        <v>94</v>
      </c>
      <c r="C23" s="1">
        <f t="shared" si="1"/>
        <v>6</v>
      </c>
      <c r="D23" s="26">
        <v>15.716394536834022</v>
      </c>
      <c r="E23" s="27">
        <v>1</v>
      </c>
      <c r="F23" s="28">
        <v>18.196099999999998</v>
      </c>
      <c r="G23" s="22">
        <v>22</v>
      </c>
      <c r="H23" s="4">
        <f t="shared" si="0"/>
        <v>57</v>
      </c>
      <c r="I23" s="35"/>
      <c r="K23" s="24"/>
    </row>
    <row r="24" spans="1:11" ht="13.5">
      <c r="A24" s="25" t="s">
        <v>95</v>
      </c>
      <c r="B24" s="25" t="s">
        <v>96</v>
      </c>
      <c r="C24" s="1">
        <f t="shared" si="1"/>
        <v>5</v>
      </c>
      <c r="D24" s="26">
        <v>16.065</v>
      </c>
      <c r="E24" s="27">
        <v>0</v>
      </c>
      <c r="F24" s="28">
        <v>13.29715</v>
      </c>
      <c r="G24" s="22"/>
      <c r="H24" s="4">
        <f t="shared" si="0"/>
        <v>30</v>
      </c>
      <c r="I24" s="30"/>
      <c r="K24" s="24"/>
    </row>
    <row r="25" spans="1:11" ht="13.5">
      <c r="A25" s="25" t="s">
        <v>12</v>
      </c>
      <c r="B25" s="25" t="s">
        <v>20</v>
      </c>
      <c r="C25" s="1">
        <f t="shared" si="1"/>
        <v>5</v>
      </c>
      <c r="D25" s="26">
        <v>18.447903058416795</v>
      </c>
      <c r="E25" s="27">
        <v>0</v>
      </c>
      <c r="F25" s="28">
        <v>10.147825</v>
      </c>
      <c r="G25" s="22">
        <v>10</v>
      </c>
      <c r="H25" s="4">
        <f t="shared" si="0"/>
        <v>39</v>
      </c>
      <c r="I25" s="23"/>
      <c r="K25" s="24"/>
    </row>
    <row r="26" spans="1:11" ht="13.5">
      <c r="A26" s="25" t="s">
        <v>97</v>
      </c>
      <c r="B26" s="25" t="s">
        <v>98</v>
      </c>
      <c r="C26" s="1">
        <f t="shared" si="1"/>
        <v>7</v>
      </c>
      <c r="D26" s="26">
        <v>13.988831378627049</v>
      </c>
      <c r="E26" s="27">
        <v>0</v>
      </c>
      <c r="F26" s="28">
        <v>18.89595</v>
      </c>
      <c r="G26" s="22">
        <v>34</v>
      </c>
      <c r="H26" s="4">
        <f t="shared" si="0"/>
        <v>67</v>
      </c>
      <c r="I26" s="23"/>
      <c r="K26" s="24"/>
    </row>
    <row r="27" spans="1:11" ht="13.5">
      <c r="A27" s="25" t="s">
        <v>99</v>
      </c>
      <c r="B27" s="25" t="s">
        <v>100</v>
      </c>
      <c r="C27" s="1">
        <f t="shared" si="1"/>
        <v>5</v>
      </c>
      <c r="D27" s="26">
        <v>14.788587525408618</v>
      </c>
      <c r="E27" s="27">
        <v>6</v>
      </c>
      <c r="F27" s="28">
        <v>12.247375</v>
      </c>
      <c r="G27" s="22">
        <v>0</v>
      </c>
      <c r="H27" s="4">
        <f t="shared" si="0"/>
        <v>34</v>
      </c>
      <c r="I27" s="30"/>
      <c r="K27" s="24"/>
    </row>
    <row r="28" spans="1:11" ht="13.5">
      <c r="A28" s="25" t="s">
        <v>101</v>
      </c>
      <c r="B28" s="25" t="s">
        <v>102</v>
      </c>
      <c r="C28" s="1">
        <f t="shared" si="1"/>
        <v>5</v>
      </c>
      <c r="D28" s="26">
        <v>12.157443195033178</v>
      </c>
      <c r="E28" s="27">
        <v>0</v>
      </c>
      <c r="F28" s="28">
        <v>14.346924999999999</v>
      </c>
      <c r="G28" s="22">
        <v>8</v>
      </c>
      <c r="H28" s="4">
        <f t="shared" si="0"/>
        <v>35</v>
      </c>
      <c r="I28" s="23"/>
      <c r="K28" s="24"/>
    </row>
    <row r="29" spans="1:11" ht="13.5">
      <c r="A29" s="25" t="s">
        <v>103</v>
      </c>
      <c r="B29" s="25" t="s">
        <v>104</v>
      </c>
      <c r="C29" s="1">
        <f t="shared" si="1"/>
        <v>6</v>
      </c>
      <c r="D29" s="26">
        <v>19.045676060956353</v>
      </c>
      <c r="E29" s="27">
        <v>0</v>
      </c>
      <c r="F29" s="28">
        <v>17.49625</v>
      </c>
      <c r="G29" s="22">
        <v>18</v>
      </c>
      <c r="H29" s="4">
        <f t="shared" si="0"/>
        <v>55</v>
      </c>
      <c r="I29" s="23"/>
      <c r="K29" s="24"/>
    </row>
    <row r="30" spans="1:11" ht="13.5">
      <c r="A30" s="25" t="s">
        <v>105</v>
      </c>
      <c r="B30" s="25" t="s">
        <v>106</v>
      </c>
      <c r="C30" s="1">
        <f t="shared" si="1"/>
        <v>5</v>
      </c>
      <c r="D30" s="26">
        <v>10.99304469757013</v>
      </c>
      <c r="E30" s="27">
        <v>1</v>
      </c>
      <c r="F30" s="28">
        <v>16.446475</v>
      </c>
      <c r="G30" s="22">
        <v>16</v>
      </c>
      <c r="H30" s="4">
        <f t="shared" si="0"/>
        <v>45</v>
      </c>
      <c r="I30" s="30"/>
      <c r="K30" s="24"/>
    </row>
    <row r="31" spans="1:11" ht="13.5">
      <c r="A31" s="25" t="s">
        <v>107</v>
      </c>
      <c r="B31" s="25" t="s">
        <v>108</v>
      </c>
      <c r="C31" s="1">
        <f t="shared" si="1"/>
        <v>5</v>
      </c>
      <c r="D31" s="26">
        <v>12.147060692494488</v>
      </c>
      <c r="E31" s="27">
        <v>0</v>
      </c>
      <c r="F31" s="28">
        <v>11.89745</v>
      </c>
      <c r="G31" s="22">
        <v>16</v>
      </c>
      <c r="H31" s="4">
        <f t="shared" si="0"/>
        <v>41</v>
      </c>
      <c r="I31" s="23"/>
      <c r="K31" s="24"/>
    </row>
    <row r="32" spans="1:11" ht="13.5">
      <c r="A32" s="25" t="s">
        <v>21</v>
      </c>
      <c r="B32" s="25" t="s">
        <v>22</v>
      </c>
      <c r="C32" s="1">
        <f t="shared" si="1"/>
        <v>6</v>
      </c>
      <c r="D32" s="26">
        <v>19.038754392597227</v>
      </c>
      <c r="E32" s="27">
        <v>1</v>
      </c>
      <c r="F32" s="28">
        <v>16.446475</v>
      </c>
      <c r="G32" s="22">
        <v>13</v>
      </c>
      <c r="H32" s="4">
        <f t="shared" si="0"/>
        <v>50</v>
      </c>
      <c r="I32" s="30"/>
      <c r="K32" s="24"/>
    </row>
    <row r="33" spans="1:11" ht="13.5">
      <c r="A33" s="25" t="s">
        <v>109</v>
      </c>
      <c r="B33" s="25" t="s">
        <v>110</v>
      </c>
      <c r="C33" s="1">
        <f t="shared" si="1"/>
        <v>5</v>
      </c>
      <c r="D33" s="26">
        <v>13.34606753175317</v>
      </c>
      <c r="E33" s="27">
        <v>0</v>
      </c>
      <c r="F33" s="28">
        <v>19.5958</v>
      </c>
      <c r="G33" s="22">
        <v>6</v>
      </c>
      <c r="H33" s="4">
        <f t="shared" si="0"/>
        <v>39</v>
      </c>
      <c r="I33" s="23"/>
      <c r="K33" s="24"/>
    </row>
    <row r="34" spans="1:11" ht="13.5">
      <c r="A34" s="25" t="s">
        <v>111</v>
      </c>
      <c r="B34" s="25" t="s">
        <v>112</v>
      </c>
      <c r="C34" s="1">
        <f t="shared" si="1"/>
        <v>5</v>
      </c>
      <c r="D34" s="26">
        <v>12.21281654190619</v>
      </c>
      <c r="E34" s="27">
        <v>1</v>
      </c>
      <c r="F34" s="28">
        <v>11.89745</v>
      </c>
      <c r="G34" s="22">
        <v>6</v>
      </c>
      <c r="H34" s="4">
        <f t="shared" si="0"/>
        <v>32</v>
      </c>
      <c r="I34" s="23"/>
      <c r="K34" s="24"/>
    </row>
    <row r="35" spans="1:11" ht="13.5">
      <c r="A35" s="25" t="s">
        <v>113</v>
      </c>
      <c r="B35" s="25" t="s">
        <v>114</v>
      </c>
      <c r="C35" s="1">
        <f t="shared" si="1"/>
        <v>5</v>
      </c>
      <c r="D35" s="26">
        <v>12.188590702649247</v>
      </c>
      <c r="E35" s="27">
        <v>2</v>
      </c>
      <c r="F35" s="28">
        <v>13.29715</v>
      </c>
      <c r="G35" s="22">
        <v>15</v>
      </c>
      <c r="H35" s="4">
        <f t="shared" si="0"/>
        <v>43</v>
      </c>
      <c r="I35" s="30"/>
      <c r="K35" s="24"/>
    </row>
    <row r="36" spans="1:11" ht="13.5">
      <c r="A36" s="25" t="s">
        <v>23</v>
      </c>
      <c r="B36" s="25" t="s">
        <v>24</v>
      </c>
      <c r="C36" s="1">
        <f t="shared" si="1"/>
        <v>5</v>
      </c>
      <c r="D36" s="26">
        <v>12.473633867200775</v>
      </c>
      <c r="E36" s="27">
        <v>0</v>
      </c>
      <c r="F36" s="28">
        <v>13.647075</v>
      </c>
      <c r="G36" s="22">
        <v>18</v>
      </c>
      <c r="H36" s="4">
        <f t="shared" si="0"/>
        <v>45</v>
      </c>
      <c r="I36" s="30"/>
      <c r="K36" s="24"/>
    </row>
    <row r="37" spans="1:11" ht="13.5">
      <c r="A37" s="25" t="s">
        <v>115</v>
      </c>
      <c r="B37" s="25" t="s">
        <v>116</v>
      </c>
      <c r="C37" s="1">
        <f t="shared" si="1"/>
        <v>7</v>
      </c>
      <c r="D37" s="26">
        <v>20.776700053342893</v>
      </c>
      <c r="E37" s="27">
        <v>7</v>
      </c>
      <c r="F37" s="28">
        <v>20</v>
      </c>
      <c r="G37" s="22">
        <v>16</v>
      </c>
      <c r="H37" s="4">
        <f t="shared" si="0"/>
        <v>64</v>
      </c>
      <c r="I37" s="30"/>
      <c r="K37" s="24"/>
    </row>
    <row r="38" spans="1:11" ht="13.5">
      <c r="A38" s="25" t="s">
        <v>25</v>
      </c>
      <c r="B38" s="25" t="s">
        <v>26</v>
      </c>
      <c r="C38" s="1">
        <f t="shared" si="1"/>
        <v>5</v>
      </c>
      <c r="D38" s="26">
        <v>17.217748711542043</v>
      </c>
      <c r="E38" s="27">
        <v>0</v>
      </c>
      <c r="F38" s="28">
        <v>17.146325</v>
      </c>
      <c r="G38" s="22">
        <v>10</v>
      </c>
      <c r="H38" s="4">
        <f t="shared" si="0"/>
        <v>45</v>
      </c>
      <c r="I38" s="23"/>
      <c r="K38" s="24"/>
    </row>
    <row r="39" spans="1:11" ht="13.5">
      <c r="A39" s="25" t="s">
        <v>27</v>
      </c>
      <c r="B39" s="25" t="s">
        <v>117</v>
      </c>
      <c r="C39" s="1">
        <f t="shared" si="1"/>
        <v>7</v>
      </c>
      <c r="D39" s="26">
        <v>15.47</v>
      </c>
      <c r="E39" s="27">
        <v>0</v>
      </c>
      <c r="F39" s="28">
        <v>16.446475</v>
      </c>
      <c r="G39" s="22">
        <v>28</v>
      </c>
      <c r="H39" s="4">
        <f t="shared" si="0"/>
        <v>60</v>
      </c>
      <c r="I39" s="23"/>
      <c r="K39" s="24"/>
    </row>
    <row r="40" spans="1:11" ht="13.5">
      <c r="A40" s="25" t="s">
        <v>28</v>
      </c>
      <c r="B40" s="25" t="s">
        <v>29</v>
      </c>
      <c r="C40" s="1">
        <f t="shared" si="1"/>
        <v>5</v>
      </c>
      <c r="D40" s="26">
        <v>19.04</v>
      </c>
      <c r="E40" s="27">
        <v>0</v>
      </c>
      <c r="F40" s="28">
        <v>10.147825</v>
      </c>
      <c r="G40" s="22">
        <v>0</v>
      </c>
      <c r="H40" s="4">
        <f t="shared" si="0"/>
        <v>30</v>
      </c>
      <c r="I40" s="30"/>
      <c r="K40" s="24"/>
    </row>
    <row r="41" spans="1:11" ht="13.5">
      <c r="A41" s="25" t="s">
        <v>30</v>
      </c>
      <c r="B41" s="25" t="s">
        <v>31</v>
      </c>
      <c r="C41" s="1">
        <f t="shared" si="1"/>
        <v>5</v>
      </c>
      <c r="D41" s="26">
        <v>11.020731371006637</v>
      </c>
      <c r="E41" s="27">
        <v>0</v>
      </c>
      <c r="F41" s="28">
        <v>13.647075</v>
      </c>
      <c r="G41" s="22"/>
      <c r="H41" s="4">
        <f t="shared" si="0"/>
        <v>25</v>
      </c>
      <c r="I41" s="23"/>
      <c r="K41" s="24"/>
    </row>
    <row r="42" spans="1:11" ht="13.5">
      <c r="A42" s="25" t="s">
        <v>118</v>
      </c>
      <c r="B42" s="25" t="s">
        <v>119</v>
      </c>
      <c r="C42" s="1">
        <f t="shared" si="1"/>
        <v>7</v>
      </c>
      <c r="D42" s="26">
        <v>21.384855558421137</v>
      </c>
      <c r="E42" s="27">
        <v>0</v>
      </c>
      <c r="F42" s="28">
        <v>11.89745</v>
      </c>
      <c r="G42" s="22">
        <v>26</v>
      </c>
      <c r="H42" s="4">
        <f t="shared" si="0"/>
        <v>60</v>
      </c>
      <c r="I42" s="23"/>
      <c r="K42" s="24"/>
    </row>
    <row r="43" spans="1:11" ht="13.5">
      <c r="A43" s="25" t="s">
        <v>120</v>
      </c>
      <c r="B43" s="25" t="s">
        <v>121</v>
      </c>
      <c r="C43" s="1">
        <f t="shared" si="1"/>
        <v>5</v>
      </c>
      <c r="D43" s="26">
        <v>18.169781562224394</v>
      </c>
      <c r="E43" s="27">
        <v>0</v>
      </c>
      <c r="F43" s="28">
        <v>15.046775</v>
      </c>
      <c r="G43" s="22">
        <v>9</v>
      </c>
      <c r="H43" s="4">
        <f t="shared" si="0"/>
        <v>43</v>
      </c>
      <c r="I43" s="23"/>
      <c r="K43" s="24"/>
    </row>
    <row r="44" spans="1:11" ht="13.5">
      <c r="A44" s="25" t="s">
        <v>122</v>
      </c>
      <c r="B44" s="25" t="s">
        <v>123</v>
      </c>
      <c r="C44" s="1">
        <f t="shared" si="1"/>
        <v>6</v>
      </c>
      <c r="D44" s="26">
        <v>16.039506877360743</v>
      </c>
      <c r="E44" s="27">
        <v>0</v>
      </c>
      <c r="F44" s="28">
        <v>11.1976</v>
      </c>
      <c r="G44" s="22">
        <v>26</v>
      </c>
      <c r="H44" s="4">
        <f t="shared" si="0"/>
        <v>54</v>
      </c>
      <c r="I44" s="30"/>
      <c r="K44" s="24"/>
    </row>
    <row r="45" spans="1:11" ht="13.5">
      <c r="A45" s="25" t="s">
        <v>124</v>
      </c>
      <c r="B45" s="25" t="s">
        <v>125</v>
      </c>
      <c r="C45" s="1">
        <f t="shared" si="1"/>
        <v>8</v>
      </c>
      <c r="D45" s="26">
        <v>18.445</v>
      </c>
      <c r="E45" s="27">
        <v>0</v>
      </c>
      <c r="F45" s="28">
        <v>20</v>
      </c>
      <c r="G45" s="22">
        <v>32</v>
      </c>
      <c r="H45" s="4">
        <f t="shared" si="0"/>
        <v>71</v>
      </c>
      <c r="I45" s="23"/>
      <c r="K45" s="24"/>
    </row>
    <row r="46" spans="1:11" ht="13.5">
      <c r="A46" s="25" t="s">
        <v>126</v>
      </c>
      <c r="B46" s="25" t="s">
        <v>127</v>
      </c>
      <c r="C46" s="1">
        <f t="shared" si="1"/>
        <v>5</v>
      </c>
      <c r="D46" s="26">
        <v>16.029124374822054</v>
      </c>
      <c r="E46" s="27">
        <v>0</v>
      </c>
      <c r="F46" s="28">
        <v>10.147825</v>
      </c>
      <c r="G46" s="22">
        <v>7</v>
      </c>
      <c r="H46" s="4">
        <f t="shared" si="0"/>
        <v>34</v>
      </c>
      <c r="I46" s="30"/>
      <c r="K46" s="24"/>
    </row>
    <row r="47" spans="1:11" ht="13.5">
      <c r="A47" s="25" t="s">
        <v>33</v>
      </c>
      <c r="B47" s="25" t="s">
        <v>34</v>
      </c>
      <c r="C47" s="1">
        <f t="shared" si="1"/>
        <v>6</v>
      </c>
      <c r="D47" s="26">
        <v>11.9</v>
      </c>
      <c r="E47" s="27">
        <v>0</v>
      </c>
      <c r="F47" s="28">
        <v>12.947225</v>
      </c>
      <c r="G47" s="22">
        <v>26</v>
      </c>
      <c r="H47" s="4">
        <f t="shared" si="0"/>
        <v>51</v>
      </c>
      <c r="I47" s="23"/>
      <c r="J47" s="62" t="s">
        <v>232</v>
      </c>
      <c r="K47" s="24"/>
    </row>
    <row r="48" spans="1:11" ht="13.5">
      <c r="A48" s="25" t="s">
        <v>35</v>
      </c>
      <c r="B48" s="25" t="s">
        <v>36</v>
      </c>
      <c r="C48" s="1">
        <f t="shared" si="1"/>
        <v>6</v>
      </c>
      <c r="D48" s="26">
        <v>23.667708536823596</v>
      </c>
      <c r="E48" s="27">
        <v>0</v>
      </c>
      <c r="F48" s="28">
        <v>11.1976</v>
      </c>
      <c r="G48" s="22">
        <v>20</v>
      </c>
      <c r="H48" s="4">
        <f t="shared" si="0"/>
        <v>55</v>
      </c>
      <c r="I48" s="30"/>
      <c r="K48" s="24"/>
    </row>
    <row r="49" spans="1:11" ht="13.5">
      <c r="A49" s="25" t="s">
        <v>37</v>
      </c>
      <c r="B49" s="25" t="s">
        <v>38</v>
      </c>
      <c r="C49" s="1">
        <f t="shared" si="1"/>
        <v>6</v>
      </c>
      <c r="D49" s="26">
        <v>11.305</v>
      </c>
      <c r="E49" s="27">
        <v>0</v>
      </c>
      <c r="F49" s="28">
        <v>11.89745</v>
      </c>
      <c r="G49" s="22">
        <v>26</v>
      </c>
      <c r="H49" s="4">
        <f t="shared" si="0"/>
        <v>50</v>
      </c>
      <c r="I49" s="23"/>
      <c r="K49" s="24"/>
    </row>
    <row r="50" spans="1:11" ht="13.5">
      <c r="A50" s="25" t="s">
        <v>128</v>
      </c>
      <c r="B50" s="25" t="s">
        <v>129</v>
      </c>
      <c r="C50" s="1">
        <f t="shared" si="1"/>
        <v>6</v>
      </c>
      <c r="D50" s="26">
        <v>23.202400405296757</v>
      </c>
      <c r="E50" s="27">
        <v>0</v>
      </c>
      <c r="F50" s="28">
        <v>17.846175</v>
      </c>
      <c r="G50" s="22">
        <v>15</v>
      </c>
      <c r="H50" s="4">
        <f t="shared" si="0"/>
        <v>57</v>
      </c>
      <c r="I50" s="30"/>
      <c r="K50" s="24"/>
    </row>
    <row r="51" spans="1:11" ht="13.5">
      <c r="A51" s="57" t="s">
        <v>39</v>
      </c>
      <c r="B51" s="57" t="s">
        <v>40</v>
      </c>
      <c r="C51" s="1">
        <f t="shared" si="1"/>
        <v>5</v>
      </c>
      <c r="D51" s="58">
        <v>9.210108192490145</v>
      </c>
      <c r="E51" s="59">
        <v>0</v>
      </c>
      <c r="F51" s="60">
        <v>17.846175</v>
      </c>
      <c r="G51" s="61"/>
      <c r="H51" s="4">
        <f t="shared" si="0"/>
        <v>28</v>
      </c>
      <c r="I51" s="23"/>
      <c r="K51" s="24"/>
    </row>
    <row r="52" spans="1:11" ht="13.5">
      <c r="A52" s="25" t="s">
        <v>130</v>
      </c>
      <c r="B52" s="25" t="s">
        <v>131</v>
      </c>
      <c r="C52" s="1">
        <f t="shared" si="1"/>
        <v>6</v>
      </c>
      <c r="D52" s="26">
        <v>11.058800546981832</v>
      </c>
      <c r="E52" s="27">
        <v>0</v>
      </c>
      <c r="F52" s="28">
        <v>18.546025</v>
      </c>
      <c r="G52" s="22">
        <v>23</v>
      </c>
      <c r="H52" s="4">
        <f t="shared" si="0"/>
        <v>53</v>
      </c>
      <c r="I52" s="23"/>
      <c r="K52" s="24"/>
    </row>
    <row r="53" spans="1:11" ht="13.5">
      <c r="A53" s="25" t="s">
        <v>132</v>
      </c>
      <c r="B53" s="25" t="s">
        <v>133</v>
      </c>
      <c r="C53" s="1">
        <f t="shared" si="1"/>
        <v>5</v>
      </c>
      <c r="D53" s="26">
        <v>13.34606753175317</v>
      </c>
      <c r="E53" s="27">
        <v>0</v>
      </c>
      <c r="F53" s="28">
        <v>17.846175</v>
      </c>
      <c r="G53" s="22">
        <v>6</v>
      </c>
      <c r="H53" s="4">
        <f t="shared" si="0"/>
        <v>38</v>
      </c>
      <c r="I53" s="30"/>
      <c r="K53" s="24"/>
    </row>
    <row r="54" spans="1:11" ht="13.5">
      <c r="A54" s="25" t="s">
        <v>41</v>
      </c>
      <c r="B54" s="25" t="s">
        <v>42</v>
      </c>
      <c r="C54" s="1">
        <f t="shared" si="1"/>
        <v>5</v>
      </c>
      <c r="D54" s="26">
        <v>13.106015211535965</v>
      </c>
      <c r="E54" s="27">
        <v>5</v>
      </c>
      <c r="F54" s="28">
        <v>11.1976</v>
      </c>
      <c r="G54" s="22">
        <v>17</v>
      </c>
      <c r="H54" s="4">
        <f t="shared" si="0"/>
        <v>47</v>
      </c>
      <c r="I54" s="23"/>
      <c r="K54" s="24"/>
    </row>
    <row r="55" spans="1:11" ht="13.5">
      <c r="A55" s="25" t="s">
        <v>134</v>
      </c>
      <c r="B55" s="25" t="s">
        <v>135</v>
      </c>
      <c r="C55" s="1">
        <f t="shared" si="1"/>
        <v>7</v>
      </c>
      <c r="D55" s="26">
        <v>10.089463525401666</v>
      </c>
      <c r="E55" s="27">
        <v>0</v>
      </c>
      <c r="F55" s="28">
        <v>15.046775</v>
      </c>
      <c r="G55" s="22">
        <v>40</v>
      </c>
      <c r="H55" s="4">
        <f t="shared" si="0"/>
        <v>66</v>
      </c>
      <c r="I55" s="30"/>
      <c r="K55" s="24"/>
    </row>
    <row r="56" spans="1:11" ht="13.5">
      <c r="A56" s="25" t="s">
        <v>136</v>
      </c>
      <c r="B56" s="25" t="s">
        <v>137</v>
      </c>
      <c r="C56" s="1">
        <f t="shared" si="1"/>
        <v>6</v>
      </c>
      <c r="D56" s="26">
        <v>12.167825697571867</v>
      </c>
      <c r="E56" s="27">
        <v>0</v>
      </c>
      <c r="F56" s="28">
        <v>12.947225</v>
      </c>
      <c r="G56" s="22">
        <v>24</v>
      </c>
      <c r="H56" s="4">
        <f t="shared" si="0"/>
        <v>50</v>
      </c>
      <c r="I56" s="30"/>
      <c r="K56" s="24"/>
    </row>
    <row r="57" spans="1:11" ht="13.5">
      <c r="A57" s="25" t="s">
        <v>138</v>
      </c>
      <c r="B57" s="25" t="s">
        <v>139</v>
      </c>
      <c r="C57" s="1">
        <f t="shared" si="1"/>
        <v>5</v>
      </c>
      <c r="D57" s="26">
        <v>13.974988041908794</v>
      </c>
      <c r="E57" s="27">
        <v>2.5</v>
      </c>
      <c r="F57" s="28">
        <v>11.89745</v>
      </c>
      <c r="G57" s="22">
        <v>14</v>
      </c>
      <c r="H57" s="4">
        <f t="shared" si="0"/>
        <v>43</v>
      </c>
      <c r="I57" s="23"/>
      <c r="K57" s="24"/>
    </row>
    <row r="58" spans="1:11" ht="13.5">
      <c r="A58" s="25" t="s">
        <v>140</v>
      </c>
      <c r="B58" s="25" t="s">
        <v>141</v>
      </c>
      <c r="C58" s="1">
        <f t="shared" si="1"/>
        <v>6</v>
      </c>
      <c r="D58" s="26">
        <v>13.685</v>
      </c>
      <c r="E58" s="27">
        <v>0</v>
      </c>
      <c r="F58" s="28">
        <v>16.446475</v>
      </c>
      <c r="G58" s="22">
        <v>21</v>
      </c>
      <c r="H58" s="4">
        <f t="shared" si="0"/>
        <v>52</v>
      </c>
      <c r="I58" s="30"/>
      <c r="K58" s="24"/>
    </row>
    <row r="59" spans="1:11" ht="13.5">
      <c r="A59" s="25" t="s">
        <v>142</v>
      </c>
      <c r="B59" s="25" t="s">
        <v>143</v>
      </c>
      <c r="C59" s="1">
        <f t="shared" si="1"/>
        <v>6</v>
      </c>
      <c r="D59" s="26">
        <v>11.563131026673183</v>
      </c>
      <c r="E59" s="27">
        <v>1</v>
      </c>
      <c r="F59" s="28">
        <v>12.597299999999999</v>
      </c>
      <c r="G59" s="22">
        <v>28</v>
      </c>
      <c r="H59" s="4">
        <f t="shared" si="0"/>
        <v>54</v>
      </c>
      <c r="I59" s="23"/>
      <c r="K59" s="24"/>
    </row>
    <row r="60" spans="1:11" ht="13.5">
      <c r="A60" s="25" t="s">
        <v>43</v>
      </c>
      <c r="B60" s="25" t="s">
        <v>44</v>
      </c>
      <c r="C60" s="1">
        <f t="shared" si="1"/>
        <v>5</v>
      </c>
      <c r="D60" s="26">
        <v>16.66</v>
      </c>
      <c r="E60" s="27">
        <v>0</v>
      </c>
      <c r="F60" s="28">
        <v>13.997</v>
      </c>
      <c r="G60" s="22">
        <v>14</v>
      </c>
      <c r="H60" s="4">
        <f t="shared" si="0"/>
        <v>45</v>
      </c>
      <c r="I60" s="23"/>
      <c r="K60" s="24"/>
    </row>
    <row r="61" spans="1:11" ht="13.5">
      <c r="A61" s="25" t="s">
        <v>144</v>
      </c>
      <c r="B61" s="25" t="s">
        <v>145</v>
      </c>
      <c r="C61" s="1">
        <f t="shared" si="1"/>
        <v>5</v>
      </c>
      <c r="D61" s="26">
        <v>12.195512371008373</v>
      </c>
      <c r="E61" s="27">
        <v>1</v>
      </c>
      <c r="F61" s="28">
        <v>11.547525</v>
      </c>
      <c r="G61" s="22">
        <v>12</v>
      </c>
      <c r="H61" s="4">
        <f t="shared" si="0"/>
        <v>37</v>
      </c>
      <c r="I61" s="30"/>
      <c r="K61" s="24"/>
    </row>
    <row r="62" spans="1:11" ht="13.5">
      <c r="A62" s="25" t="s">
        <v>146</v>
      </c>
      <c r="B62" s="25" t="s">
        <v>147</v>
      </c>
      <c r="C62" s="1">
        <f t="shared" si="1"/>
        <v>5</v>
      </c>
      <c r="D62" s="26">
        <v>15.153229876090096</v>
      </c>
      <c r="E62" s="27">
        <v>0</v>
      </c>
      <c r="F62" s="28">
        <v>10.147825</v>
      </c>
      <c r="G62" s="22">
        <v>14</v>
      </c>
      <c r="H62" s="4">
        <f t="shared" si="0"/>
        <v>40</v>
      </c>
      <c r="I62" s="30"/>
      <c r="K62" s="24"/>
    </row>
    <row r="63" spans="1:11" ht="13.5">
      <c r="A63" s="25" t="s">
        <v>148</v>
      </c>
      <c r="B63" s="25" t="s">
        <v>149</v>
      </c>
      <c r="C63" s="1">
        <f t="shared" si="1"/>
        <v>5</v>
      </c>
      <c r="D63" s="26">
        <v>17.2315920482603</v>
      </c>
      <c r="E63" s="27">
        <v>0</v>
      </c>
      <c r="F63" s="28">
        <v>10.147825</v>
      </c>
      <c r="G63" s="22">
        <v>8</v>
      </c>
      <c r="H63" s="4">
        <f t="shared" si="0"/>
        <v>36</v>
      </c>
      <c r="I63" s="23"/>
      <c r="K63" s="24"/>
    </row>
    <row r="64" spans="1:8" ht="13.5">
      <c r="A64" s="25" t="s">
        <v>150</v>
      </c>
      <c r="B64" s="25" t="s">
        <v>151</v>
      </c>
      <c r="C64" s="1">
        <f t="shared" si="1"/>
        <v>7</v>
      </c>
      <c r="D64" s="26">
        <v>26.775</v>
      </c>
      <c r="E64" s="27">
        <v>0</v>
      </c>
      <c r="F64" s="28">
        <v>15.746625</v>
      </c>
      <c r="G64" s="22">
        <v>17</v>
      </c>
      <c r="H64" s="4">
        <f t="shared" si="0"/>
        <v>60</v>
      </c>
    </row>
    <row r="65" spans="1:45" ht="13.5">
      <c r="A65" s="25" t="s">
        <v>152</v>
      </c>
      <c r="B65" s="25" t="s">
        <v>153</v>
      </c>
      <c r="C65" s="1">
        <f t="shared" si="1"/>
        <v>6</v>
      </c>
      <c r="D65" s="26">
        <v>14.260031206460322</v>
      </c>
      <c r="E65" s="27">
        <v>1</v>
      </c>
      <c r="F65" s="28">
        <v>10.847674999999999</v>
      </c>
      <c r="G65" s="22">
        <v>23</v>
      </c>
      <c r="H65" s="4">
        <f t="shared" si="0"/>
        <v>50</v>
      </c>
      <c r="AS65" s="44"/>
    </row>
    <row r="66" spans="1:8" ht="13.5">
      <c r="A66" s="25" t="s">
        <v>154</v>
      </c>
      <c r="B66" s="25" t="s">
        <v>155</v>
      </c>
      <c r="C66" s="1">
        <f t="shared" si="1"/>
        <v>5</v>
      </c>
      <c r="D66" s="26">
        <v>11.893165035559031</v>
      </c>
      <c r="E66" s="27">
        <v>0</v>
      </c>
      <c r="F66" s="28">
        <v>13.647075</v>
      </c>
      <c r="G66" s="22">
        <v>12</v>
      </c>
      <c r="H66" s="4">
        <f t="shared" si="0"/>
        <v>38</v>
      </c>
    </row>
    <row r="67" spans="1:11" ht="13.5">
      <c r="A67" s="25" t="s">
        <v>45</v>
      </c>
      <c r="B67" s="25" t="s">
        <v>46</v>
      </c>
      <c r="C67" s="1">
        <f t="shared" si="1"/>
        <v>6</v>
      </c>
      <c r="D67" s="26">
        <v>16.359158383707904</v>
      </c>
      <c r="E67" s="27">
        <v>1</v>
      </c>
      <c r="F67" s="28">
        <v>12.597299999999999</v>
      </c>
      <c r="G67" s="22">
        <v>26</v>
      </c>
      <c r="H67" s="4">
        <f t="shared" si="0"/>
        <v>56</v>
      </c>
      <c r="I67" s="30"/>
      <c r="K67" s="24"/>
    </row>
    <row r="68" spans="7:11" ht="13.5">
      <c r="G68" s="41"/>
      <c r="I68" s="30"/>
      <c r="K68" s="24"/>
    </row>
    <row r="69" spans="1:11" ht="13.5" thickBot="1">
      <c r="A69" s="64" t="s">
        <v>9</v>
      </c>
      <c r="B69" s="64"/>
      <c r="C69" s="42"/>
      <c r="D69" s="43"/>
      <c r="E69" s="42"/>
      <c r="F69" s="42"/>
      <c r="G69" s="41"/>
      <c r="I69" s="30"/>
      <c r="K69" s="24"/>
    </row>
    <row r="70" spans="1:11" ht="16.5" thickBot="1" thickTop="1">
      <c r="A70" s="14" t="s">
        <v>1</v>
      </c>
      <c r="B70" s="15" t="s">
        <v>0</v>
      </c>
      <c r="C70" s="3" t="s">
        <v>6</v>
      </c>
      <c r="D70" s="16" t="s">
        <v>4</v>
      </c>
      <c r="E70" s="16" t="s">
        <v>5</v>
      </c>
      <c r="F70" s="16" t="s">
        <v>7</v>
      </c>
      <c r="G70" s="17" t="s">
        <v>3</v>
      </c>
      <c r="H70" s="6" t="s">
        <v>2</v>
      </c>
      <c r="I70" s="30"/>
      <c r="J70" s="48" t="s">
        <v>13</v>
      </c>
      <c r="K70" s="49">
        <v>6</v>
      </c>
    </row>
    <row r="71" spans="1:11" ht="16.5" thickBot="1" thickTop="1">
      <c r="A71" s="45" t="s">
        <v>190</v>
      </c>
      <c r="B71" s="45" t="s">
        <v>191</v>
      </c>
      <c r="C71" s="5">
        <f>IF(H71&lt;36,5,IF(H71&lt;43,6,IF(H71&lt;50,7,IF(H71&lt;57,8,IF(H71&lt;64,9,10)))))</f>
        <v>5</v>
      </c>
      <c r="D71" s="52">
        <v>0</v>
      </c>
      <c r="E71" s="52">
        <v>0</v>
      </c>
      <c r="F71" s="46">
        <v>13.29715</v>
      </c>
      <c r="G71" s="47">
        <v>16</v>
      </c>
      <c r="H71" s="4">
        <f aca="true" t="shared" si="2" ref="H71:H115">+ROUNDUP(SUM(D71:G71),0)</f>
        <v>30</v>
      </c>
      <c r="I71" s="30"/>
      <c r="J71" s="50" t="s">
        <v>14</v>
      </c>
      <c r="K71" s="51">
        <v>7</v>
      </c>
    </row>
    <row r="72" spans="1:11" ht="15.75" thickBot="1">
      <c r="A72" s="45" t="s">
        <v>194</v>
      </c>
      <c r="B72" s="45" t="s">
        <v>195</v>
      </c>
      <c r="C72" s="5">
        <f aca="true" t="shared" si="3" ref="C72:C115">IF(H72&lt;36,5,IF(H72&lt;43,6,IF(H72&lt;50,7,IF(H72&lt;57,8,IF(H72&lt;64,9,10)))))</f>
        <v>5</v>
      </c>
      <c r="D72" s="52">
        <v>0</v>
      </c>
      <c r="E72" s="52">
        <v>0</v>
      </c>
      <c r="F72" s="46">
        <v>13.29715</v>
      </c>
      <c r="G72" s="47">
        <v>4</v>
      </c>
      <c r="H72" s="4">
        <f t="shared" si="2"/>
        <v>18</v>
      </c>
      <c r="I72" s="30"/>
      <c r="J72" s="50" t="s">
        <v>15</v>
      </c>
      <c r="K72" s="51">
        <v>8</v>
      </c>
    </row>
    <row r="73" spans="1:11" ht="15.75" thickBot="1">
      <c r="A73" s="45" t="s">
        <v>220</v>
      </c>
      <c r="B73" s="45" t="s">
        <v>221</v>
      </c>
      <c r="C73" s="5">
        <f t="shared" si="3"/>
        <v>5</v>
      </c>
      <c r="D73" s="52">
        <v>0</v>
      </c>
      <c r="E73" s="52">
        <v>0</v>
      </c>
      <c r="F73" s="46">
        <v>10.147825</v>
      </c>
      <c r="G73" s="47">
        <v>12</v>
      </c>
      <c r="H73" s="4">
        <f t="shared" si="2"/>
        <v>23</v>
      </c>
      <c r="I73" s="30"/>
      <c r="J73" s="50" t="s">
        <v>16</v>
      </c>
      <c r="K73" s="51">
        <v>9</v>
      </c>
    </row>
    <row r="74" spans="1:11" ht="15.75" thickBot="1">
      <c r="A74" s="45" t="s">
        <v>184</v>
      </c>
      <c r="B74" s="45" t="s">
        <v>185</v>
      </c>
      <c r="C74" s="5">
        <f t="shared" si="3"/>
        <v>7</v>
      </c>
      <c r="D74" s="52">
        <v>0</v>
      </c>
      <c r="E74" s="52">
        <v>0</v>
      </c>
      <c r="F74" s="46">
        <v>13.997</v>
      </c>
      <c r="G74" s="47">
        <v>30</v>
      </c>
      <c r="H74" s="4">
        <f t="shared" si="2"/>
        <v>44</v>
      </c>
      <c r="I74" s="30"/>
      <c r="J74" s="50" t="s">
        <v>17</v>
      </c>
      <c r="K74" s="51">
        <v>10</v>
      </c>
    </row>
    <row r="75" spans="1:11" ht="13.5">
      <c r="A75" s="45" t="s">
        <v>206</v>
      </c>
      <c r="B75" s="45" t="s">
        <v>207</v>
      </c>
      <c r="C75" s="5">
        <f t="shared" si="3"/>
        <v>5</v>
      </c>
      <c r="D75" s="52">
        <v>0</v>
      </c>
      <c r="E75" s="52">
        <v>0</v>
      </c>
      <c r="F75" s="46">
        <v>11.1976</v>
      </c>
      <c r="G75" s="47">
        <v>14</v>
      </c>
      <c r="H75" s="4">
        <f t="shared" si="2"/>
        <v>26</v>
      </c>
      <c r="I75" s="30"/>
      <c r="K75" s="24"/>
    </row>
    <row r="76" spans="1:11" ht="13.5">
      <c r="A76" s="45" t="s">
        <v>156</v>
      </c>
      <c r="B76" s="45" t="s">
        <v>231</v>
      </c>
      <c r="C76" s="5">
        <f t="shared" si="3"/>
        <v>6</v>
      </c>
      <c r="D76" s="52">
        <v>0</v>
      </c>
      <c r="E76" s="52">
        <v>0</v>
      </c>
      <c r="F76" s="46">
        <v>20</v>
      </c>
      <c r="G76" s="47">
        <v>20</v>
      </c>
      <c r="H76" s="4">
        <f t="shared" si="2"/>
        <v>40</v>
      </c>
      <c r="I76" s="30"/>
      <c r="K76" s="24"/>
    </row>
    <row r="77" spans="1:11" ht="13.5">
      <c r="A77" s="45" t="s">
        <v>47</v>
      </c>
      <c r="B77" s="45" t="s">
        <v>48</v>
      </c>
      <c r="C77" s="5">
        <f t="shared" si="3"/>
        <v>5</v>
      </c>
      <c r="D77" s="52">
        <v>0</v>
      </c>
      <c r="E77" s="52">
        <v>0</v>
      </c>
      <c r="F77" s="46">
        <v>10.847674999999999</v>
      </c>
      <c r="G77" s="47">
        <v>14</v>
      </c>
      <c r="H77" s="4">
        <f t="shared" si="2"/>
        <v>25</v>
      </c>
      <c r="I77" s="30"/>
      <c r="K77" s="24"/>
    </row>
    <row r="78" spans="1:11" ht="13.5">
      <c r="A78" s="45" t="s">
        <v>49</v>
      </c>
      <c r="B78" s="45" t="s">
        <v>157</v>
      </c>
      <c r="C78" s="5">
        <f t="shared" si="3"/>
        <v>6</v>
      </c>
      <c r="D78" s="52">
        <v>0</v>
      </c>
      <c r="E78" s="52">
        <v>0</v>
      </c>
      <c r="F78" s="46">
        <v>17.146325</v>
      </c>
      <c r="G78" s="47">
        <v>18</v>
      </c>
      <c r="H78" s="4">
        <f t="shared" si="2"/>
        <v>36</v>
      </c>
      <c r="I78" s="30"/>
      <c r="K78" s="24"/>
    </row>
    <row r="79" spans="1:11" ht="13.5">
      <c r="A79" s="45" t="s">
        <v>202</v>
      </c>
      <c r="B79" s="45" t="s">
        <v>203</v>
      </c>
      <c r="C79" s="5">
        <f t="shared" si="3"/>
        <v>5</v>
      </c>
      <c r="D79" s="52">
        <v>0</v>
      </c>
      <c r="E79" s="52">
        <v>0</v>
      </c>
      <c r="F79" s="46">
        <v>11.547525</v>
      </c>
      <c r="G79" s="47">
        <v>4</v>
      </c>
      <c r="H79" s="4">
        <f t="shared" si="2"/>
        <v>16</v>
      </c>
      <c r="I79" s="30"/>
      <c r="K79" s="24"/>
    </row>
    <row r="80" spans="1:11" ht="13.5">
      <c r="A80" s="45" t="s">
        <v>218</v>
      </c>
      <c r="B80" s="45" t="s">
        <v>219</v>
      </c>
      <c r="C80" s="5">
        <f t="shared" si="3"/>
        <v>5</v>
      </c>
      <c r="D80" s="52">
        <v>0</v>
      </c>
      <c r="E80" s="52">
        <v>0</v>
      </c>
      <c r="F80" s="46">
        <v>10.49775</v>
      </c>
      <c r="G80" s="47">
        <v>0</v>
      </c>
      <c r="H80" s="4">
        <f t="shared" si="2"/>
        <v>11</v>
      </c>
      <c r="I80" s="30"/>
      <c r="K80" s="24"/>
    </row>
    <row r="81" spans="1:11" ht="13.5">
      <c r="A81" s="45" t="s">
        <v>176</v>
      </c>
      <c r="B81" s="45" t="s">
        <v>177</v>
      </c>
      <c r="C81" s="5">
        <f t="shared" si="3"/>
        <v>6</v>
      </c>
      <c r="D81" s="52">
        <v>0</v>
      </c>
      <c r="E81" s="52">
        <v>0</v>
      </c>
      <c r="F81" s="46">
        <v>15.046775</v>
      </c>
      <c r="G81" s="47">
        <v>21</v>
      </c>
      <c r="H81" s="4">
        <f t="shared" si="2"/>
        <v>37</v>
      </c>
      <c r="I81" s="30"/>
      <c r="K81" s="24"/>
    </row>
    <row r="82" spans="1:11" ht="13.5">
      <c r="A82" s="45" t="s">
        <v>52</v>
      </c>
      <c r="B82" s="45" t="s">
        <v>53</v>
      </c>
      <c r="C82" s="5">
        <f t="shared" si="3"/>
        <v>5</v>
      </c>
      <c r="D82" s="52">
        <v>0</v>
      </c>
      <c r="E82" s="52">
        <v>0</v>
      </c>
      <c r="F82" s="46">
        <v>10.847674999999999</v>
      </c>
      <c r="G82" s="47">
        <v>22</v>
      </c>
      <c r="H82" s="4">
        <f t="shared" si="2"/>
        <v>33</v>
      </c>
      <c r="I82" s="30"/>
      <c r="K82" s="24"/>
    </row>
    <row r="83" spans="1:11" ht="13.5">
      <c r="A83" s="45" t="s">
        <v>192</v>
      </c>
      <c r="B83" s="45" t="s">
        <v>193</v>
      </c>
      <c r="C83" s="5">
        <f t="shared" si="3"/>
        <v>5</v>
      </c>
      <c r="D83" s="52">
        <v>0</v>
      </c>
      <c r="E83" s="52">
        <v>0</v>
      </c>
      <c r="F83" s="46">
        <v>13.29715</v>
      </c>
      <c r="G83" s="47">
        <v>11</v>
      </c>
      <c r="H83" s="4">
        <f t="shared" si="2"/>
        <v>25</v>
      </c>
      <c r="I83" s="30"/>
      <c r="K83" s="24"/>
    </row>
    <row r="84" spans="1:11" ht="13.5">
      <c r="A84" s="45" t="s">
        <v>204</v>
      </c>
      <c r="B84" s="45" t="s">
        <v>205</v>
      </c>
      <c r="C84" s="5">
        <f t="shared" si="3"/>
        <v>5</v>
      </c>
      <c r="D84" s="52">
        <v>0</v>
      </c>
      <c r="E84" s="52">
        <v>0</v>
      </c>
      <c r="F84" s="46">
        <v>11.1976</v>
      </c>
      <c r="G84" s="47">
        <v>18</v>
      </c>
      <c r="H84" s="4">
        <f t="shared" si="2"/>
        <v>30</v>
      </c>
      <c r="I84" s="30"/>
      <c r="K84" s="24"/>
    </row>
    <row r="85" spans="1:11" ht="13.5">
      <c r="A85" s="45" t="s">
        <v>222</v>
      </c>
      <c r="B85" s="45" t="s">
        <v>223</v>
      </c>
      <c r="C85" s="5">
        <f t="shared" si="3"/>
        <v>5</v>
      </c>
      <c r="D85" s="52">
        <v>0</v>
      </c>
      <c r="E85" s="52">
        <v>0</v>
      </c>
      <c r="F85" s="46">
        <v>10.147825</v>
      </c>
      <c r="G85" s="47">
        <v>8</v>
      </c>
      <c r="H85" s="4">
        <f t="shared" si="2"/>
        <v>19</v>
      </c>
      <c r="I85" s="30"/>
      <c r="K85" s="24"/>
    </row>
    <row r="86" spans="1:11" ht="13.5">
      <c r="A86" s="45" t="s">
        <v>174</v>
      </c>
      <c r="B86" s="45" t="s">
        <v>175</v>
      </c>
      <c r="C86" s="5">
        <f t="shared" si="3"/>
        <v>5</v>
      </c>
      <c r="D86" s="52">
        <v>0</v>
      </c>
      <c r="E86" s="52">
        <v>0</v>
      </c>
      <c r="F86" s="46">
        <v>15.3967</v>
      </c>
      <c r="G86" s="47">
        <v>12</v>
      </c>
      <c r="H86" s="4">
        <f t="shared" si="2"/>
        <v>28</v>
      </c>
      <c r="I86" s="30"/>
      <c r="K86" s="24"/>
    </row>
    <row r="87" spans="1:11" ht="13.5">
      <c r="A87" s="45" t="s">
        <v>162</v>
      </c>
      <c r="B87" s="45" t="s">
        <v>163</v>
      </c>
      <c r="C87" s="5">
        <f t="shared" si="3"/>
        <v>7</v>
      </c>
      <c r="D87" s="52">
        <v>0</v>
      </c>
      <c r="E87" s="52">
        <v>0</v>
      </c>
      <c r="F87" s="46">
        <v>16.7964</v>
      </c>
      <c r="G87" s="47">
        <v>28</v>
      </c>
      <c r="H87" s="4">
        <f t="shared" si="2"/>
        <v>45</v>
      </c>
      <c r="I87" s="30"/>
      <c r="K87" s="24"/>
    </row>
    <row r="88" spans="1:11" ht="13.5">
      <c r="A88" s="45" t="s">
        <v>182</v>
      </c>
      <c r="B88" s="45" t="s">
        <v>183</v>
      </c>
      <c r="C88" s="5">
        <f t="shared" si="3"/>
        <v>5</v>
      </c>
      <c r="D88" s="52">
        <v>0</v>
      </c>
      <c r="E88" s="52">
        <v>0</v>
      </c>
      <c r="F88" s="46">
        <v>14.346924999999999</v>
      </c>
      <c r="G88" s="47">
        <v>14</v>
      </c>
      <c r="H88" s="4">
        <f t="shared" si="2"/>
        <v>29</v>
      </c>
      <c r="I88" s="30"/>
      <c r="K88" s="24"/>
    </row>
    <row r="89" spans="1:11" ht="13.5">
      <c r="A89" s="45" t="s">
        <v>158</v>
      </c>
      <c r="B89" s="45" t="s">
        <v>159</v>
      </c>
      <c r="C89" s="5">
        <f t="shared" si="3"/>
        <v>6</v>
      </c>
      <c r="D89" s="52">
        <v>0</v>
      </c>
      <c r="E89" s="52">
        <v>0</v>
      </c>
      <c r="F89" s="46">
        <v>17.146325</v>
      </c>
      <c r="G89" s="47">
        <v>24</v>
      </c>
      <c r="H89" s="4">
        <f t="shared" si="2"/>
        <v>42</v>
      </c>
      <c r="I89" s="30"/>
      <c r="K89" s="24"/>
    </row>
    <row r="90" spans="1:11" ht="13.5">
      <c r="A90" s="45" t="s">
        <v>166</v>
      </c>
      <c r="B90" s="45" t="s">
        <v>167</v>
      </c>
      <c r="C90" s="5">
        <f t="shared" si="3"/>
        <v>5</v>
      </c>
      <c r="D90" s="52">
        <v>0</v>
      </c>
      <c r="E90" s="52">
        <v>0</v>
      </c>
      <c r="F90" s="46">
        <v>16.446475</v>
      </c>
      <c r="G90" s="47">
        <v>12</v>
      </c>
      <c r="H90" s="4">
        <f t="shared" si="2"/>
        <v>29</v>
      </c>
      <c r="I90" s="30"/>
      <c r="K90" s="24"/>
    </row>
    <row r="91" spans="1:11" ht="13.5">
      <c r="A91" s="45" t="s">
        <v>228</v>
      </c>
      <c r="B91" s="45" t="s">
        <v>229</v>
      </c>
      <c r="C91" s="5">
        <f t="shared" si="3"/>
        <v>6</v>
      </c>
      <c r="D91" s="52">
        <v>0</v>
      </c>
      <c r="E91" s="52">
        <v>0</v>
      </c>
      <c r="F91" s="46">
        <v>10.147825</v>
      </c>
      <c r="G91" s="47">
        <v>28</v>
      </c>
      <c r="H91" s="4">
        <f t="shared" si="2"/>
        <v>39</v>
      </c>
      <c r="I91" s="30"/>
      <c r="K91" s="24"/>
    </row>
    <row r="92" spans="1:11" ht="13.5">
      <c r="A92" s="45" t="s">
        <v>168</v>
      </c>
      <c r="B92" s="45" t="s">
        <v>169</v>
      </c>
      <c r="C92" s="5">
        <f t="shared" si="3"/>
        <v>6</v>
      </c>
      <c r="D92" s="52">
        <v>0</v>
      </c>
      <c r="E92" s="52">
        <v>0</v>
      </c>
      <c r="F92" s="46">
        <v>16.09655</v>
      </c>
      <c r="G92" s="47">
        <v>22</v>
      </c>
      <c r="H92" s="4">
        <f t="shared" si="2"/>
        <v>39</v>
      </c>
      <c r="I92" s="30"/>
      <c r="K92" s="24"/>
    </row>
    <row r="93" spans="1:11" ht="13.5">
      <c r="A93" s="45" t="s">
        <v>54</v>
      </c>
      <c r="B93" s="45" t="s">
        <v>55</v>
      </c>
      <c r="C93" s="5">
        <f t="shared" si="3"/>
        <v>5</v>
      </c>
      <c r="D93" s="52">
        <v>0</v>
      </c>
      <c r="E93" s="52">
        <v>0</v>
      </c>
      <c r="F93" s="46">
        <v>11.1976</v>
      </c>
      <c r="G93" s="47">
        <v>0</v>
      </c>
      <c r="H93" s="4">
        <f t="shared" si="2"/>
        <v>12</v>
      </c>
      <c r="I93" s="30"/>
      <c r="K93" s="24"/>
    </row>
    <row r="94" spans="1:11" ht="13.5">
      <c r="A94" s="45" t="s">
        <v>172</v>
      </c>
      <c r="B94" s="45" t="s">
        <v>173</v>
      </c>
      <c r="C94" s="5">
        <f t="shared" si="3"/>
        <v>5</v>
      </c>
      <c r="D94" s="52">
        <v>0</v>
      </c>
      <c r="E94" s="52">
        <v>0</v>
      </c>
      <c r="F94" s="46">
        <v>15.746625</v>
      </c>
      <c r="G94" s="47">
        <v>16</v>
      </c>
      <c r="H94" s="4">
        <f t="shared" si="2"/>
        <v>32</v>
      </c>
      <c r="I94" s="30"/>
      <c r="K94" s="24"/>
    </row>
    <row r="95" spans="1:11" ht="13.5">
      <c r="A95" s="45" t="s">
        <v>210</v>
      </c>
      <c r="B95" s="45" t="s">
        <v>211</v>
      </c>
      <c r="C95" s="5">
        <f t="shared" si="3"/>
        <v>5</v>
      </c>
      <c r="D95" s="52">
        <v>0</v>
      </c>
      <c r="E95" s="52">
        <v>0</v>
      </c>
      <c r="F95" s="46">
        <v>11.1976</v>
      </c>
      <c r="G95" s="47">
        <v>22</v>
      </c>
      <c r="H95" s="4">
        <f t="shared" si="2"/>
        <v>34</v>
      </c>
      <c r="I95" s="30"/>
      <c r="K95" s="24"/>
    </row>
    <row r="96" spans="1:11" ht="13.5">
      <c r="A96" s="45" t="s">
        <v>214</v>
      </c>
      <c r="B96" s="45" t="s">
        <v>215</v>
      </c>
      <c r="C96" s="5">
        <f t="shared" si="3"/>
        <v>5</v>
      </c>
      <c r="D96" s="52">
        <v>0</v>
      </c>
      <c r="E96" s="52">
        <v>0</v>
      </c>
      <c r="F96" s="46">
        <v>10.847674999999999</v>
      </c>
      <c r="G96" s="47">
        <v>3</v>
      </c>
      <c r="H96" s="4">
        <f t="shared" si="2"/>
        <v>14</v>
      </c>
      <c r="I96" s="30"/>
      <c r="K96" s="24"/>
    </row>
    <row r="97" spans="1:11" ht="13.5">
      <c r="A97" s="45" t="s">
        <v>56</v>
      </c>
      <c r="B97" s="45" t="s">
        <v>57</v>
      </c>
      <c r="C97" s="5">
        <f t="shared" si="3"/>
        <v>5</v>
      </c>
      <c r="D97" s="52">
        <v>0</v>
      </c>
      <c r="E97" s="52">
        <v>0</v>
      </c>
      <c r="F97" s="46">
        <v>13.997</v>
      </c>
      <c r="G97" s="47">
        <v>16</v>
      </c>
      <c r="H97" s="4">
        <f t="shared" si="2"/>
        <v>30</v>
      </c>
      <c r="I97" s="30"/>
      <c r="K97" s="24"/>
    </row>
    <row r="98" spans="1:11" ht="13.5">
      <c r="A98" s="45" t="s">
        <v>58</v>
      </c>
      <c r="B98" s="45" t="s">
        <v>32</v>
      </c>
      <c r="C98" s="5">
        <f t="shared" si="3"/>
        <v>5</v>
      </c>
      <c r="D98" s="52">
        <v>0</v>
      </c>
      <c r="E98" s="52">
        <v>0</v>
      </c>
      <c r="F98" s="46">
        <v>10.147825</v>
      </c>
      <c r="G98" s="47">
        <v>6</v>
      </c>
      <c r="H98" s="4">
        <f t="shared" si="2"/>
        <v>17</v>
      </c>
      <c r="I98" s="30"/>
      <c r="K98" s="24"/>
    </row>
    <row r="99" spans="1:11" ht="13.5">
      <c r="A99" s="45" t="s">
        <v>170</v>
      </c>
      <c r="B99" s="45" t="s">
        <v>171</v>
      </c>
      <c r="C99" s="5">
        <f t="shared" si="3"/>
        <v>6</v>
      </c>
      <c r="D99" s="52">
        <v>0</v>
      </c>
      <c r="E99" s="52">
        <v>0</v>
      </c>
      <c r="F99" s="46">
        <v>15.746625</v>
      </c>
      <c r="G99" s="47">
        <v>26</v>
      </c>
      <c r="H99" s="4">
        <f t="shared" si="2"/>
        <v>42</v>
      </c>
      <c r="I99" s="30"/>
      <c r="K99" s="24"/>
    </row>
    <row r="100" spans="1:11" ht="13.5">
      <c r="A100" s="45" t="s">
        <v>178</v>
      </c>
      <c r="B100" s="45" t="s">
        <v>179</v>
      </c>
      <c r="C100" s="5">
        <f t="shared" si="3"/>
        <v>7</v>
      </c>
      <c r="D100" s="52">
        <v>0</v>
      </c>
      <c r="E100" s="52">
        <v>0</v>
      </c>
      <c r="F100" s="46">
        <v>15.046775</v>
      </c>
      <c r="G100" s="47">
        <v>30</v>
      </c>
      <c r="H100" s="4">
        <f t="shared" si="2"/>
        <v>46</v>
      </c>
      <c r="I100" s="30"/>
      <c r="K100" s="24"/>
    </row>
    <row r="101" spans="1:11" ht="13.5">
      <c r="A101" s="45" t="s">
        <v>208</v>
      </c>
      <c r="B101" s="45" t="s">
        <v>209</v>
      </c>
      <c r="C101" s="5">
        <f t="shared" si="3"/>
        <v>5</v>
      </c>
      <c r="D101" s="52">
        <v>0</v>
      </c>
      <c r="E101" s="52">
        <v>0</v>
      </c>
      <c r="F101" s="46">
        <v>11.1976</v>
      </c>
      <c r="G101" s="47">
        <v>18</v>
      </c>
      <c r="H101" s="4">
        <f t="shared" si="2"/>
        <v>30</v>
      </c>
      <c r="I101" s="30"/>
      <c r="K101" s="24"/>
    </row>
    <row r="102" spans="1:11" ht="13.5">
      <c r="A102" s="45" t="s">
        <v>61</v>
      </c>
      <c r="B102" s="45" t="s">
        <v>62</v>
      </c>
      <c r="C102" s="5">
        <f t="shared" si="3"/>
        <v>7</v>
      </c>
      <c r="D102" s="52">
        <v>0</v>
      </c>
      <c r="E102" s="52">
        <v>0</v>
      </c>
      <c r="F102" s="46">
        <v>19.5958</v>
      </c>
      <c r="G102" s="47">
        <v>26</v>
      </c>
      <c r="H102" s="4">
        <f t="shared" si="2"/>
        <v>46</v>
      </c>
      <c r="I102" s="30"/>
      <c r="K102" s="24"/>
    </row>
    <row r="103" spans="1:11" ht="13.5">
      <c r="A103" s="45" t="s">
        <v>160</v>
      </c>
      <c r="B103" s="45" t="s">
        <v>161</v>
      </c>
      <c r="C103" s="5">
        <f t="shared" si="3"/>
        <v>6</v>
      </c>
      <c r="D103" s="52">
        <v>0</v>
      </c>
      <c r="E103" s="52">
        <v>0</v>
      </c>
      <c r="F103" s="46">
        <v>17.146325</v>
      </c>
      <c r="G103" s="47">
        <v>22</v>
      </c>
      <c r="H103" s="4">
        <f t="shared" si="2"/>
        <v>40</v>
      </c>
      <c r="I103" s="30"/>
      <c r="K103" s="24"/>
    </row>
    <row r="104" spans="1:11" ht="13.5">
      <c r="A104" s="45" t="s">
        <v>63</v>
      </c>
      <c r="B104" s="45" t="s">
        <v>64</v>
      </c>
      <c r="C104" s="5">
        <f t="shared" si="3"/>
        <v>5</v>
      </c>
      <c r="D104" s="52">
        <v>0</v>
      </c>
      <c r="E104" s="52">
        <v>0</v>
      </c>
      <c r="F104" s="46">
        <v>11.89745</v>
      </c>
      <c r="G104" s="47">
        <v>12</v>
      </c>
      <c r="H104" s="4">
        <f t="shared" si="2"/>
        <v>24</v>
      </c>
      <c r="I104" s="30"/>
      <c r="K104" s="24"/>
    </row>
    <row r="105" spans="1:11" ht="13.5">
      <c r="A105" s="45" t="s">
        <v>226</v>
      </c>
      <c r="B105" s="45" t="s">
        <v>227</v>
      </c>
      <c r="C105" s="5">
        <f t="shared" si="3"/>
        <v>5</v>
      </c>
      <c r="D105" s="52">
        <v>0</v>
      </c>
      <c r="E105" s="52">
        <v>0</v>
      </c>
      <c r="F105" s="46">
        <v>10.147825</v>
      </c>
      <c r="G105" s="47">
        <v>12</v>
      </c>
      <c r="H105" s="4">
        <f t="shared" si="2"/>
        <v>23</v>
      </c>
      <c r="I105" s="30"/>
      <c r="K105" s="24"/>
    </row>
    <row r="106" spans="1:11" ht="13.5">
      <c r="A106" s="45" t="s">
        <v>188</v>
      </c>
      <c r="B106" s="45" t="s">
        <v>189</v>
      </c>
      <c r="C106" s="5">
        <f t="shared" si="3"/>
        <v>5</v>
      </c>
      <c r="D106" s="52">
        <v>0</v>
      </c>
      <c r="E106" s="52">
        <v>0</v>
      </c>
      <c r="F106" s="46">
        <v>13.647075</v>
      </c>
      <c r="G106" s="47">
        <v>18</v>
      </c>
      <c r="H106" s="4">
        <f t="shared" si="2"/>
        <v>32</v>
      </c>
      <c r="I106" s="30"/>
      <c r="K106" s="24"/>
    </row>
    <row r="107" spans="1:11" ht="13.5">
      <c r="A107" s="45" t="s">
        <v>198</v>
      </c>
      <c r="B107" s="45" t="s">
        <v>199</v>
      </c>
      <c r="C107" s="5">
        <f t="shared" si="3"/>
        <v>5</v>
      </c>
      <c r="D107" s="52">
        <v>0</v>
      </c>
      <c r="E107" s="52">
        <v>0</v>
      </c>
      <c r="F107" s="46">
        <v>12.597299999999999</v>
      </c>
      <c r="G107" s="47">
        <v>14</v>
      </c>
      <c r="H107" s="4">
        <f t="shared" si="2"/>
        <v>27</v>
      </c>
      <c r="I107" s="30"/>
      <c r="K107" s="24"/>
    </row>
    <row r="108" spans="1:11" ht="13.5">
      <c r="A108" s="45" t="s">
        <v>67</v>
      </c>
      <c r="B108" s="45" t="s">
        <v>68</v>
      </c>
      <c r="C108" s="5">
        <f t="shared" si="3"/>
        <v>6</v>
      </c>
      <c r="D108" s="52">
        <v>0</v>
      </c>
      <c r="E108" s="52">
        <v>0</v>
      </c>
      <c r="F108" s="46">
        <v>14.69685</v>
      </c>
      <c r="G108" s="47">
        <v>21</v>
      </c>
      <c r="H108" s="4">
        <f t="shared" si="2"/>
        <v>36</v>
      </c>
      <c r="I108" s="30"/>
      <c r="K108" s="24"/>
    </row>
    <row r="109" spans="1:11" ht="13.5">
      <c r="A109" s="45" t="s">
        <v>69</v>
      </c>
      <c r="B109" s="45" t="s">
        <v>70</v>
      </c>
      <c r="C109" s="5">
        <f t="shared" si="3"/>
        <v>6</v>
      </c>
      <c r="D109" s="52">
        <v>0</v>
      </c>
      <c r="E109" s="52">
        <v>0</v>
      </c>
      <c r="F109" s="46">
        <v>16.09655</v>
      </c>
      <c r="G109" s="47">
        <v>20</v>
      </c>
      <c r="H109" s="4">
        <f t="shared" si="2"/>
        <v>37</v>
      </c>
      <c r="I109" s="30"/>
      <c r="K109" s="24"/>
    </row>
    <row r="110" spans="1:11" ht="13.5">
      <c r="A110" s="45" t="s">
        <v>200</v>
      </c>
      <c r="B110" s="45" t="s">
        <v>201</v>
      </c>
      <c r="C110" s="5">
        <f t="shared" si="3"/>
        <v>5</v>
      </c>
      <c r="D110" s="52">
        <v>0</v>
      </c>
      <c r="E110" s="52">
        <v>0</v>
      </c>
      <c r="F110" s="46">
        <v>12.597299999999999</v>
      </c>
      <c r="G110" s="47">
        <v>4</v>
      </c>
      <c r="H110" s="4">
        <f t="shared" si="2"/>
        <v>17</v>
      </c>
      <c r="I110" s="30"/>
      <c r="K110" s="24"/>
    </row>
    <row r="111" spans="1:11" ht="13.5">
      <c r="A111" s="45" t="s">
        <v>73</v>
      </c>
      <c r="B111" s="45" t="s">
        <v>74</v>
      </c>
      <c r="C111" s="5">
        <f t="shared" si="3"/>
        <v>5</v>
      </c>
      <c r="D111" s="52">
        <v>0</v>
      </c>
      <c r="E111" s="52">
        <v>0</v>
      </c>
      <c r="F111" s="46">
        <v>10.147825</v>
      </c>
      <c r="G111" s="47">
        <v>6</v>
      </c>
      <c r="H111" s="4">
        <f t="shared" si="2"/>
        <v>17</v>
      </c>
      <c r="I111" s="30"/>
      <c r="K111" s="24"/>
    </row>
    <row r="112" spans="1:11" ht="13.5">
      <c r="A112" s="45" t="s">
        <v>186</v>
      </c>
      <c r="B112" s="45" t="s">
        <v>187</v>
      </c>
      <c r="C112" s="5">
        <f t="shared" si="3"/>
        <v>6</v>
      </c>
      <c r="D112" s="52">
        <v>0</v>
      </c>
      <c r="E112" s="52">
        <v>0</v>
      </c>
      <c r="F112" s="46">
        <v>13.997</v>
      </c>
      <c r="G112" s="47">
        <v>22</v>
      </c>
      <c r="H112" s="4">
        <f t="shared" si="2"/>
        <v>36</v>
      </c>
      <c r="I112" s="30"/>
      <c r="K112" s="24"/>
    </row>
    <row r="113" spans="1:11" ht="13.5">
      <c r="A113" s="45" t="s">
        <v>164</v>
      </c>
      <c r="B113" s="45" t="s">
        <v>165</v>
      </c>
      <c r="C113" s="5">
        <f t="shared" si="3"/>
        <v>5</v>
      </c>
      <c r="D113" s="52">
        <v>0</v>
      </c>
      <c r="E113" s="52">
        <v>0</v>
      </c>
      <c r="F113" s="46">
        <v>16.7964</v>
      </c>
      <c r="G113" s="47">
        <v>8</v>
      </c>
      <c r="H113" s="4">
        <f t="shared" si="2"/>
        <v>25</v>
      </c>
      <c r="I113" s="30"/>
      <c r="K113" s="24"/>
    </row>
    <row r="114" spans="1:11" ht="13.5">
      <c r="A114" s="45" t="s">
        <v>216</v>
      </c>
      <c r="B114" s="45" t="s">
        <v>217</v>
      </c>
      <c r="C114" s="5">
        <f t="shared" si="3"/>
        <v>5</v>
      </c>
      <c r="D114" s="52">
        <v>0</v>
      </c>
      <c r="E114" s="52">
        <v>0</v>
      </c>
      <c r="F114" s="46">
        <v>10.49775</v>
      </c>
      <c r="G114" s="47">
        <v>10</v>
      </c>
      <c r="H114" s="4">
        <f t="shared" si="2"/>
        <v>21</v>
      </c>
      <c r="I114" s="30"/>
      <c r="K114" s="24"/>
    </row>
    <row r="115" spans="1:11" ht="13.5">
      <c r="A115" s="45" t="s">
        <v>180</v>
      </c>
      <c r="B115" s="45" t="s">
        <v>181</v>
      </c>
      <c r="C115" s="5">
        <f t="shared" si="3"/>
        <v>5</v>
      </c>
      <c r="D115" s="52">
        <v>0</v>
      </c>
      <c r="E115" s="52">
        <v>0</v>
      </c>
      <c r="F115" s="46">
        <v>15.046775</v>
      </c>
      <c r="G115" s="47">
        <v>12</v>
      </c>
      <c r="H115" s="4">
        <f t="shared" si="2"/>
        <v>28</v>
      </c>
      <c r="I115" s="30"/>
      <c r="K115" s="24"/>
    </row>
    <row r="116" spans="1:6" ht="13.5">
      <c r="A116" s="36"/>
      <c r="B116" s="36"/>
      <c r="C116" s="37"/>
      <c r="D116" s="38"/>
      <c r="E116" s="39"/>
      <c r="F116" s="40"/>
    </row>
    <row r="117" spans="1:6" ht="13.5">
      <c r="A117" s="36"/>
      <c r="B117" s="36"/>
      <c r="C117" s="37"/>
      <c r="D117" s="38"/>
      <c r="E117" s="39"/>
      <c r="F117" s="40"/>
    </row>
    <row r="118" spans="1:6" ht="13.5">
      <c r="A118" s="36"/>
      <c r="B118" s="36"/>
      <c r="C118" s="37"/>
      <c r="D118" s="38"/>
      <c r="E118" s="39"/>
      <c r="F118" s="40"/>
    </row>
    <row r="119" spans="1:6" ht="13.5">
      <c r="A119" s="36"/>
      <c r="B119" s="36"/>
      <c r="C119" s="37"/>
      <c r="D119" s="38"/>
      <c r="E119" s="39"/>
      <c r="F119" s="40"/>
    </row>
    <row r="120" spans="1:6" ht="13.5">
      <c r="A120" s="36"/>
      <c r="B120" s="36"/>
      <c r="C120" s="37"/>
      <c r="D120" s="38"/>
      <c r="E120" s="39"/>
      <c r="F120" s="40"/>
    </row>
    <row r="121" spans="1:6" ht="13.5">
      <c r="A121" s="36"/>
      <c r="B121" s="36"/>
      <c r="C121" s="37"/>
      <c r="D121" s="38"/>
      <c r="E121" s="39"/>
      <c r="F121" s="40"/>
    </row>
    <row r="122" spans="1:6" ht="13.5">
      <c r="A122" s="36"/>
      <c r="B122" s="36"/>
      <c r="C122" s="37"/>
      <c r="D122" s="38"/>
      <c r="E122" s="39"/>
      <c r="F122" s="40"/>
    </row>
    <row r="123" spans="1:6" ht="13.5">
      <c r="A123" s="36"/>
      <c r="B123" s="36"/>
      <c r="C123" s="37"/>
      <c r="D123" s="38"/>
      <c r="E123" s="39"/>
      <c r="F123" s="40"/>
    </row>
    <row r="124" spans="1:6" ht="13.5">
      <c r="A124" s="36"/>
      <c r="B124" s="36"/>
      <c r="C124" s="37"/>
      <c r="D124" s="38"/>
      <c r="E124" s="39"/>
      <c r="F124" s="40"/>
    </row>
    <row r="125" spans="1:6" ht="13.5">
      <c r="A125" s="36"/>
      <c r="B125" s="36"/>
      <c r="C125" s="37"/>
      <c r="D125" s="38"/>
      <c r="E125" s="39"/>
      <c r="F125" s="40"/>
    </row>
    <row r="126" spans="1:6" ht="13.5">
      <c r="A126" s="36"/>
      <c r="B126" s="36"/>
      <c r="C126" s="37"/>
      <c r="D126" s="38"/>
      <c r="E126" s="39"/>
      <c r="F126" s="40"/>
    </row>
    <row r="127" spans="1:6" ht="13.5">
      <c r="A127" s="36"/>
      <c r="B127" s="36"/>
      <c r="C127" s="37"/>
      <c r="D127" s="38"/>
      <c r="E127" s="39"/>
      <c r="F127" s="40"/>
    </row>
    <row r="128" spans="1:6" ht="13.5">
      <c r="A128" s="36"/>
      <c r="B128" s="36"/>
      <c r="C128" s="37"/>
      <c r="D128" s="38"/>
      <c r="E128" s="39"/>
      <c r="F128" s="40"/>
    </row>
    <row r="129" spans="1:6" ht="13.5">
      <c r="A129" s="36"/>
      <c r="B129" s="36"/>
      <c r="C129" s="37"/>
      <c r="D129" s="38"/>
      <c r="E129" s="39"/>
      <c r="F129" s="40"/>
    </row>
    <row r="130" spans="1:6" ht="13.5">
      <c r="A130" s="36"/>
      <c r="B130" s="36"/>
      <c r="C130" s="37"/>
      <c r="D130" s="38"/>
      <c r="E130" s="39"/>
      <c r="F130" s="40"/>
    </row>
  </sheetData>
  <sheetProtection password="CA63" sheet="1" selectLockedCells="1"/>
  <mergeCells count="3">
    <mergeCell ref="A1:H1"/>
    <mergeCell ref="A3:B3"/>
    <mergeCell ref="A69:B69"/>
  </mergeCells>
  <conditionalFormatting sqref="C5:C67">
    <cfRule type="expression" priority="63" dxfId="19" stopIfTrue="1">
      <formula>$C5*10-$H5&lt;2</formula>
    </cfRule>
    <cfRule type="cellIs" priority="64" dxfId="20" operator="equal" stopIfTrue="1">
      <formula>$C5*10-$H5&lt;1</formula>
    </cfRule>
  </conditionalFormatting>
  <conditionalFormatting sqref="C71:C115">
    <cfRule type="expression" priority="110" dxfId="0" stopIfTrue="1">
      <formula>$H71=63</formula>
    </cfRule>
    <cfRule type="expression" priority="111" dxfId="0" stopIfTrue="1">
      <formula>$H71=56</formula>
    </cfRule>
    <cfRule type="expression" priority="112" dxfId="0" stopIfTrue="1">
      <formula>$H71=49</formula>
    </cfRule>
    <cfRule type="expression" priority="113" dxfId="0" stopIfTrue="1">
      <formula>$H71=43</formula>
    </cfRule>
    <cfRule type="expression" priority="114" dxfId="21" stopIfTrue="1">
      <formula>$H71=35</formula>
    </cfRule>
  </conditionalFormatting>
  <conditionalFormatting sqref="C4">
    <cfRule type="expression" priority="50" dxfId="19" stopIfTrue="1">
      <formula>$C4*10-$H4&lt;2</formula>
    </cfRule>
    <cfRule type="cellIs" priority="51" dxfId="20" operator="equal" stopIfTrue="1">
      <formula>$C4*10-$H4&lt;1</formula>
    </cfRule>
  </conditionalFormatting>
  <conditionalFormatting sqref="C4">
    <cfRule type="expression" priority="48" dxfId="19" stopIfTrue="1">
      <formula>$C4*10-$H4&lt;2</formula>
    </cfRule>
    <cfRule type="cellIs" priority="49" dxfId="20" operator="equal" stopIfTrue="1">
      <formula>$C4*10-$H4&lt;1</formula>
    </cfRule>
  </conditionalFormatting>
  <conditionalFormatting sqref="C70">
    <cfRule type="expression" priority="46" dxfId="19" stopIfTrue="1">
      <formula>$C70*10-$H70&lt;2</formula>
    </cfRule>
    <cfRule type="cellIs" priority="47" dxfId="20" operator="equal" stopIfTrue="1">
      <formula>$C70*10-$H70&lt;1</formula>
    </cfRule>
  </conditionalFormatting>
  <conditionalFormatting sqref="C70">
    <cfRule type="expression" priority="44" dxfId="19" stopIfTrue="1">
      <formula>$C70*10-$H70&lt;2</formula>
    </cfRule>
    <cfRule type="cellIs" priority="45" dxfId="20" operator="equal" stopIfTrue="1">
      <formula>$C70*10-$H70&lt;1</formula>
    </cfRule>
  </conditionalFormatting>
  <conditionalFormatting sqref="C71">
    <cfRule type="expression" priority="30" dxfId="0" stopIfTrue="1">
      <formula>$H71=63</formula>
    </cfRule>
    <cfRule type="expression" priority="31" dxfId="0" stopIfTrue="1">
      <formula>$H71=56</formula>
    </cfRule>
    <cfRule type="expression" priority="32" dxfId="0" stopIfTrue="1">
      <formula>$H71=49</formula>
    </cfRule>
    <cfRule type="expression" priority="33" dxfId="0" stopIfTrue="1">
      <formula>$H71=43</formula>
    </cfRule>
    <cfRule type="expression" priority="34" dxfId="21" stopIfTrue="1">
      <formula>$H71=35</formula>
    </cfRule>
  </conditionalFormatting>
  <conditionalFormatting sqref="C71">
    <cfRule type="expression" priority="25" dxfId="0" stopIfTrue="1">
      <formula>$H71=63</formula>
    </cfRule>
    <cfRule type="expression" priority="26" dxfId="0" stopIfTrue="1">
      <formula>$H71=56</formula>
    </cfRule>
    <cfRule type="expression" priority="27" dxfId="0" stopIfTrue="1">
      <formula>$H71=49</formula>
    </cfRule>
    <cfRule type="expression" priority="28" dxfId="0" stopIfTrue="1">
      <formula>$H71=43</formula>
    </cfRule>
    <cfRule type="expression" priority="29" dxfId="21" stopIfTrue="1">
      <formula>$H71=35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</cp:lastModifiedBy>
  <cp:lastPrinted>2010-06-18T06:57:16Z</cp:lastPrinted>
  <dcterms:created xsi:type="dcterms:W3CDTF">2009-06-16T13:08:24Z</dcterms:created>
  <dcterms:modified xsi:type="dcterms:W3CDTF">2012-10-21T23:32:24Z</dcterms:modified>
  <cp:category/>
  <cp:version/>
  <cp:contentType/>
  <cp:contentStatus/>
</cp:coreProperties>
</file>