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Jelena\Desktop\"/>
    </mc:Choice>
  </mc:AlternateContent>
  <bookViews>
    <workbookView xWindow="0" yWindow="0" windowWidth="20490" windowHeight="7155"/>
  </bookViews>
  <sheets>
    <sheet name="ME_feb14-fin" sheetId="9" r:id="rId1"/>
    <sheet name="Compatibility Report" sheetId="10" r:id="rId2"/>
  </sheets>
  <definedNames>
    <definedName name="_xlnm._FilterDatabase" localSheetId="0" hidden="1">'ME_feb14-fin'!#REF!</definedName>
    <definedName name="RASPORED">#REF!</definedName>
  </definedNames>
  <calcPr calcId="152511"/>
</workbook>
</file>

<file path=xl/calcChain.xml><?xml version="1.0" encoding="utf-8"?>
<calcChain xmlns="http://schemas.openxmlformats.org/spreadsheetml/2006/main">
  <c r="C49" i="9" l="1"/>
  <c r="H16" i="9" l="1"/>
  <c r="C16" i="9" s="1"/>
  <c r="H13" i="9"/>
  <c r="C13" i="9" s="1"/>
  <c r="H21" i="9" l="1"/>
  <c r="C21" i="9" s="1"/>
  <c r="H24" i="9"/>
  <c r="C24" i="9" s="1"/>
  <c r="H20" i="9"/>
  <c r="C20" i="9" s="1"/>
  <c r="H6" i="9" l="1"/>
  <c r="C6" i="9" s="1"/>
  <c r="H7" i="9"/>
  <c r="C7" i="9" s="1"/>
  <c r="H8" i="9"/>
  <c r="C8" i="9" s="1"/>
  <c r="H9" i="9"/>
  <c r="C9" i="9" s="1"/>
  <c r="H10" i="9"/>
  <c r="C10" i="9" s="1"/>
  <c r="H11" i="9"/>
  <c r="C11" i="9" s="1"/>
  <c r="H12" i="9"/>
  <c r="C12" i="9" s="1"/>
  <c r="H14" i="9"/>
  <c r="C14" i="9" s="1"/>
  <c r="H15" i="9"/>
  <c r="C15" i="9" s="1"/>
  <c r="H17" i="9"/>
  <c r="C17" i="9" s="1"/>
  <c r="H18" i="9"/>
  <c r="C18" i="9" s="1"/>
  <c r="H19" i="9"/>
  <c r="C19" i="9" s="1"/>
  <c r="H22" i="9"/>
  <c r="C22" i="9" s="1"/>
  <c r="H23" i="9"/>
  <c r="C23" i="9" s="1"/>
  <c r="H25" i="9"/>
  <c r="C25" i="9" s="1"/>
  <c r="H26" i="9"/>
  <c r="C26" i="9" s="1"/>
  <c r="H27" i="9"/>
  <c r="C27" i="9" s="1"/>
  <c r="H28" i="9"/>
  <c r="C28" i="9" s="1"/>
  <c r="H29" i="9"/>
  <c r="C29" i="9" s="1"/>
  <c r="H30" i="9"/>
  <c r="C30" i="9" s="1"/>
  <c r="H31" i="9"/>
  <c r="C31" i="9" s="1"/>
  <c r="H32" i="9"/>
  <c r="C32" i="9" s="1"/>
  <c r="H33" i="9"/>
  <c r="C33" i="9" s="1"/>
  <c r="H34" i="9"/>
  <c r="C34" i="9" s="1"/>
  <c r="H35" i="9"/>
  <c r="C35" i="9" s="1"/>
  <c r="H36" i="9"/>
  <c r="C36" i="9" s="1"/>
  <c r="H37" i="9"/>
  <c r="C37" i="9" s="1"/>
  <c r="H38" i="9"/>
  <c r="C38" i="9" s="1"/>
  <c r="H39" i="9"/>
  <c r="C39" i="9" s="1"/>
  <c r="H40" i="9"/>
  <c r="C40" i="9" s="1"/>
  <c r="H41" i="9"/>
  <c r="C41" i="9" s="1"/>
  <c r="H42" i="9"/>
  <c r="C42" i="9" s="1"/>
  <c r="H43" i="9"/>
  <c r="C43" i="9" s="1"/>
  <c r="H44" i="9"/>
  <c r="C44" i="9" s="1"/>
  <c r="H45" i="9"/>
  <c r="C45" i="9" s="1"/>
  <c r="H46" i="9"/>
  <c r="C46" i="9" s="1"/>
  <c r="H47" i="9"/>
  <c r="C47" i="9" s="1"/>
  <c r="H48" i="9"/>
  <c r="C48" i="9" s="1"/>
  <c r="H49" i="9"/>
  <c r="H50" i="9"/>
  <c r="C50" i="9" s="1"/>
  <c r="H51" i="9"/>
  <c r="C51" i="9" s="1"/>
  <c r="H52" i="9"/>
  <c r="C52" i="9" s="1"/>
  <c r="H53" i="9"/>
  <c r="C53" i="9" s="1"/>
  <c r="H54" i="9"/>
  <c r="C54" i="9" s="1"/>
  <c r="H55" i="9"/>
  <c r="C55" i="9" s="1"/>
  <c r="H56" i="9"/>
  <c r="C56" i="9" s="1"/>
  <c r="H57" i="9"/>
  <c r="C57" i="9" s="1"/>
  <c r="H58" i="9"/>
  <c r="C58" i="9" s="1"/>
  <c r="H59" i="9"/>
  <c r="C59" i="9" s="1"/>
  <c r="H60" i="9"/>
  <c r="C60" i="9" s="1"/>
  <c r="H61" i="9"/>
  <c r="C61" i="9" s="1"/>
  <c r="H62" i="9"/>
  <c r="C62" i="9" s="1"/>
  <c r="H63" i="9"/>
  <c r="C63" i="9" s="1"/>
  <c r="H64" i="9"/>
  <c r="C64" i="9" s="1"/>
  <c r="H65" i="9"/>
  <c r="C65" i="9" s="1"/>
  <c r="H66" i="9"/>
  <c r="C66" i="9" s="1"/>
  <c r="H67" i="9"/>
  <c r="C67" i="9" s="1"/>
  <c r="H68" i="9"/>
  <c r="C68" i="9" s="1"/>
  <c r="H69" i="9"/>
  <c r="C69" i="9" s="1"/>
  <c r="H70" i="9"/>
  <c r="C70" i="9" s="1"/>
  <c r="H71" i="9"/>
  <c r="C71" i="9" s="1"/>
  <c r="H72" i="9"/>
  <c r="C72" i="9" s="1"/>
  <c r="H73" i="9"/>
  <c r="C73" i="9" s="1"/>
  <c r="H74" i="9"/>
  <c r="C74" i="9" s="1"/>
  <c r="H75" i="9"/>
  <c r="C75" i="9" s="1"/>
  <c r="H76" i="9"/>
  <c r="C76" i="9" s="1"/>
  <c r="H77" i="9"/>
  <c r="C77" i="9" s="1"/>
  <c r="H78" i="9"/>
  <c r="C78" i="9" s="1"/>
  <c r="H79" i="9"/>
  <c r="C79" i="9" s="1"/>
  <c r="H80" i="9"/>
  <c r="H81" i="9"/>
  <c r="C81" i="9" s="1"/>
  <c r="H82" i="9"/>
  <c r="C82" i="9" s="1"/>
  <c r="H83" i="9"/>
  <c r="C83" i="9" s="1"/>
  <c r="H84" i="9"/>
  <c r="C84" i="9" s="1"/>
  <c r="H85" i="9"/>
  <c r="C85" i="9" s="1"/>
  <c r="H86" i="9"/>
  <c r="C86" i="9" s="1"/>
  <c r="H87" i="9"/>
  <c r="C87" i="9" s="1"/>
  <c r="H88" i="9"/>
  <c r="C88" i="9" s="1"/>
  <c r="H89" i="9"/>
  <c r="C89" i="9" s="1"/>
  <c r="H90" i="9"/>
  <c r="C90" i="9" s="1"/>
  <c r="H91" i="9"/>
  <c r="C91" i="9" s="1"/>
  <c r="H92" i="9"/>
  <c r="C92" i="9" s="1"/>
  <c r="H93" i="9"/>
  <c r="C93" i="9" s="1"/>
  <c r="H94" i="9"/>
  <c r="C94" i="9" s="1"/>
  <c r="H95" i="9"/>
  <c r="H96" i="9"/>
  <c r="C96" i="9" s="1"/>
  <c r="H97" i="9"/>
  <c r="C97" i="9" s="1"/>
  <c r="H98" i="9"/>
  <c r="C98" i="9" s="1"/>
  <c r="H99" i="9"/>
  <c r="C99" i="9" s="1"/>
  <c r="H100" i="9"/>
  <c r="C100" i="9" s="1"/>
  <c r="H101" i="9"/>
  <c r="C101" i="9" s="1"/>
  <c r="H102" i="9"/>
  <c r="C102" i="9" s="1"/>
  <c r="H103" i="9"/>
  <c r="C103" i="9" s="1"/>
  <c r="H104" i="9"/>
  <c r="C104" i="9" s="1"/>
  <c r="H105" i="9"/>
  <c r="C105" i="9" s="1"/>
  <c r="H106" i="9"/>
  <c r="C106" i="9" s="1"/>
  <c r="H107" i="9"/>
  <c r="C107" i="9" s="1"/>
  <c r="H108" i="9"/>
  <c r="C108" i="9" s="1"/>
  <c r="H109" i="9"/>
  <c r="C109" i="9" s="1"/>
  <c r="H110" i="9"/>
  <c r="C110" i="9" s="1"/>
  <c r="H111" i="9"/>
  <c r="C111" i="9" s="1"/>
  <c r="H112" i="9"/>
  <c r="C112" i="9" s="1"/>
  <c r="H113" i="9"/>
  <c r="C113" i="9" s="1"/>
  <c r="H114" i="9"/>
  <c r="C114" i="9" s="1"/>
  <c r="H115" i="9"/>
  <c r="C115" i="9" s="1"/>
  <c r="H116" i="9"/>
  <c r="C116" i="9" s="1"/>
  <c r="H117" i="9"/>
  <c r="C117" i="9" s="1"/>
  <c r="H118" i="9"/>
  <c r="C118" i="9" s="1"/>
  <c r="H119" i="9"/>
  <c r="C119" i="9" s="1"/>
  <c r="H120" i="9"/>
  <c r="C120" i="9" s="1"/>
  <c r="H121" i="9"/>
  <c r="C121" i="9" s="1"/>
  <c r="H122" i="9"/>
  <c r="C122" i="9" s="1"/>
  <c r="H123" i="9"/>
  <c r="C123" i="9" s="1"/>
  <c r="H124" i="9"/>
  <c r="C124" i="9" s="1"/>
  <c r="H125" i="9"/>
  <c r="C125" i="9" s="1"/>
  <c r="H126" i="9"/>
  <c r="C126" i="9" s="1"/>
  <c r="H127" i="9"/>
  <c r="C127" i="9" s="1"/>
  <c r="H128" i="9"/>
  <c r="C128" i="9" s="1"/>
  <c r="H129" i="9"/>
  <c r="C129" i="9" s="1"/>
  <c r="H130" i="9"/>
  <c r="C130" i="9" s="1"/>
  <c r="H131" i="9"/>
  <c r="C131" i="9" s="1"/>
  <c r="H132" i="9"/>
  <c r="C132" i="9" s="1"/>
  <c r="H133" i="9"/>
  <c r="C133" i="9" s="1"/>
  <c r="H134" i="9"/>
  <c r="C134" i="9" s="1"/>
  <c r="H135" i="9"/>
  <c r="C135" i="9" s="1"/>
  <c r="H136" i="9"/>
  <c r="C136" i="9" s="1"/>
  <c r="F141" i="9"/>
  <c r="C141" i="9" s="1"/>
  <c r="F142" i="9"/>
  <c r="C142" i="9" s="1"/>
  <c r="F143" i="9"/>
  <c r="C143" i="9" s="1"/>
  <c r="F144" i="9"/>
  <c r="C144" i="9" s="1"/>
  <c r="F145" i="9"/>
  <c r="C145" i="9" s="1"/>
  <c r="F146" i="9"/>
  <c r="C146" i="9" s="1"/>
  <c r="F147" i="9"/>
  <c r="C147" i="9" s="1"/>
  <c r="F148" i="9"/>
  <c r="C148" i="9" s="1"/>
  <c r="F149" i="9"/>
  <c r="C149" i="9" s="1"/>
  <c r="F150" i="9"/>
  <c r="C150" i="9" s="1"/>
  <c r="F151" i="9"/>
  <c r="C151" i="9" s="1"/>
  <c r="F152" i="9"/>
  <c r="C152" i="9" s="1"/>
  <c r="F153" i="9"/>
  <c r="C153" i="9" s="1"/>
  <c r="F154" i="9"/>
  <c r="C154" i="9" s="1"/>
  <c r="F155" i="9"/>
  <c r="C155" i="9" s="1"/>
  <c r="F156" i="9"/>
  <c r="C156" i="9" s="1"/>
  <c r="F157" i="9"/>
  <c r="C157" i="9" s="1"/>
  <c r="F158" i="9"/>
  <c r="C158" i="9" s="1"/>
  <c r="F159" i="9"/>
  <c r="C159" i="9" s="1"/>
  <c r="F160" i="9"/>
  <c r="C160" i="9" s="1"/>
  <c r="F161" i="9"/>
  <c r="C161" i="9" s="1"/>
  <c r="F162" i="9"/>
  <c r="C162" i="9" s="1"/>
  <c r="F163" i="9"/>
  <c r="C163" i="9" s="1"/>
  <c r="F164" i="9"/>
  <c r="C164" i="9" s="1"/>
  <c r="F165" i="9"/>
  <c r="C165" i="9" s="1"/>
  <c r="F166" i="9"/>
  <c r="C166" i="9" s="1"/>
  <c r="F167" i="9"/>
  <c r="C167" i="9" s="1"/>
  <c r="F168" i="9"/>
  <c r="C168" i="9" s="1"/>
  <c r="F169" i="9"/>
  <c r="C169" i="9" s="1"/>
  <c r="F170" i="9"/>
  <c r="C170" i="9" s="1"/>
  <c r="F171" i="9"/>
  <c r="C171" i="9" s="1"/>
  <c r="F172" i="9"/>
  <c r="C172" i="9" s="1"/>
  <c r="F173" i="9"/>
  <c r="C173" i="9" s="1"/>
  <c r="F174" i="9"/>
  <c r="C174" i="9" s="1"/>
  <c r="F175" i="9"/>
  <c r="C175" i="9" s="1"/>
  <c r="F176" i="9"/>
  <c r="C176" i="9" s="1"/>
  <c r="F177" i="9"/>
  <c r="C177" i="9" s="1"/>
  <c r="F178" i="9"/>
  <c r="C178" i="9" s="1"/>
  <c r="F179" i="9"/>
  <c r="C179" i="9" s="1"/>
  <c r="F180" i="9"/>
  <c r="C180" i="9" s="1"/>
  <c r="F181" i="9"/>
  <c r="C181" i="9" s="1"/>
  <c r="F182" i="9"/>
  <c r="C182" i="9" s="1"/>
  <c r="F183" i="9"/>
  <c r="C183" i="9" s="1"/>
  <c r="F184" i="9"/>
  <c r="C184" i="9" s="1"/>
  <c r="F185" i="9"/>
  <c r="C185" i="9" s="1"/>
  <c r="F186" i="9"/>
  <c r="C186" i="9" s="1"/>
  <c r="F187" i="9"/>
  <c r="C187" i="9" s="1"/>
  <c r="F188" i="9"/>
  <c r="C188" i="9" s="1"/>
  <c r="F189" i="9"/>
  <c r="C189" i="9" s="1"/>
  <c r="F190" i="9"/>
  <c r="C190" i="9" s="1"/>
  <c r="F191" i="9"/>
  <c r="C191" i="9" s="1"/>
  <c r="F192" i="9"/>
  <c r="C192" i="9" s="1"/>
  <c r="F193" i="9"/>
  <c r="C193" i="9" s="1"/>
  <c r="F194" i="9"/>
  <c r="C194" i="9" s="1"/>
  <c r="F195" i="9"/>
  <c r="C195" i="9" s="1"/>
  <c r="F196" i="9"/>
  <c r="C196" i="9" s="1"/>
  <c r="F197" i="9"/>
  <c r="C197" i="9" s="1"/>
  <c r="F198" i="9"/>
  <c r="C198" i="9" s="1"/>
  <c r="F199" i="9"/>
  <c r="C199" i="9" s="1"/>
  <c r="F200" i="9"/>
  <c r="C200" i="9" s="1"/>
  <c r="F201" i="9"/>
  <c r="C201" i="9" s="1"/>
  <c r="F202" i="9"/>
  <c r="C202" i="9" s="1"/>
  <c r="F203" i="9"/>
  <c r="C203" i="9" s="1"/>
  <c r="F204" i="9"/>
  <c r="C204" i="9" s="1"/>
  <c r="F205" i="9"/>
  <c r="C205" i="9" s="1"/>
  <c r="F206" i="9"/>
  <c r="C206" i="9" s="1"/>
  <c r="F207" i="9"/>
  <c r="C207" i="9" s="1"/>
  <c r="F208" i="9"/>
  <c r="C208" i="9" s="1"/>
  <c r="F140" i="9"/>
  <c r="C140" i="9" s="1"/>
  <c r="C80" i="9"/>
  <c r="C95" i="9"/>
  <c r="M62" i="9" l="1"/>
  <c r="N62" i="9"/>
</calcChain>
</file>

<file path=xl/sharedStrings.xml><?xml version="1.0" encoding="utf-8"?>
<sst xmlns="http://schemas.openxmlformats.org/spreadsheetml/2006/main" count="246" uniqueCount="239">
  <si>
    <t>PREZIME I IME</t>
  </si>
  <si>
    <t>DOSIJE</t>
  </si>
  <si>
    <t>UKUPNO</t>
  </si>
  <si>
    <t>PISMENI</t>
  </si>
  <si>
    <t>KOLOK.</t>
  </si>
  <si>
    <t>OCENA</t>
  </si>
  <si>
    <t>RC</t>
  </si>
  <si>
    <t>Sa kolokvijumom</t>
  </si>
  <si>
    <t>Ostali</t>
  </si>
  <si>
    <t>Compatibility Report for ME_mustra+sep2011.xls</t>
  </si>
  <si>
    <t>Run on 9/23/2011 20:34</t>
  </si>
  <si>
    <t>The following features in this workbook are not supported by earlier versions of Excel. These features may be lost or degraded when you save this workbook in an earlier file format.</t>
  </si>
  <si>
    <t>Minor loss of fidelity</t>
  </si>
  <si>
    <t># of occurrences</t>
  </si>
  <si>
    <t>Some cells or styles in this workbook contain formatting that is not supported by the selected file format. These formats will be converted to the closest format available.</t>
  </si>
  <si>
    <t>V+P</t>
  </si>
  <si>
    <t>081572</t>
  </si>
  <si>
    <t>Vasiljević Nevena</t>
  </si>
  <si>
    <t>Ocena</t>
  </si>
  <si>
    <t>ukupna prolaznost</t>
  </si>
  <si>
    <t>Vasić Stefan</t>
  </si>
  <si>
    <t>Stojadinović Marina</t>
  </si>
  <si>
    <t>Marković Jovana</t>
  </si>
  <si>
    <t>Milenković Jelena</t>
  </si>
  <si>
    <t>Šćepanović Nikolina</t>
  </si>
  <si>
    <t>Kojić Sunčica</t>
  </si>
  <si>
    <t>Obradović Jovana</t>
  </si>
  <si>
    <t>Alimpić Đorđe</t>
  </si>
  <si>
    <t>Stefanović Dušan</t>
  </si>
  <si>
    <t>Premović Aleksandra</t>
  </si>
  <si>
    <t>Lukić Dušan</t>
  </si>
  <si>
    <t>Vinčić Marko</t>
  </si>
  <si>
    <t>Petkovski Doroteja</t>
  </si>
  <si>
    <t>Ilić Irena</t>
  </si>
  <si>
    <t>Šušter Mirjana</t>
  </si>
  <si>
    <t>Savić Tamara</t>
  </si>
  <si>
    <t>Kasalović Dimitrije</t>
  </si>
  <si>
    <t>Kostadinović Aleksandra</t>
  </si>
  <si>
    <t>Popović Marija</t>
  </si>
  <si>
    <t>Cvetinović Miodrag</t>
  </si>
  <si>
    <t>Terzić Marija</t>
  </si>
  <si>
    <t>Perović Nevena</t>
  </si>
  <si>
    <t>Ćurčić Jelena</t>
  </si>
  <si>
    <t>031033</t>
  </si>
  <si>
    <t>Rakićević Andrijana</t>
  </si>
  <si>
    <t>060474</t>
  </si>
  <si>
    <t>Dubljanin Tijana</t>
  </si>
  <si>
    <t>091020</t>
  </si>
  <si>
    <t>Petrović Ana</t>
  </si>
  <si>
    <t>091354</t>
  </si>
  <si>
    <t>Popadić Dejan</t>
  </si>
  <si>
    <t>Manić Dušica</t>
  </si>
  <si>
    <t>Mitrović Dragana</t>
  </si>
  <si>
    <t>Kokotović Tijana</t>
  </si>
  <si>
    <t>Tanasić Tijana</t>
  </si>
  <si>
    <t>Marković Nina</t>
  </si>
  <si>
    <t>Ivić Marija</t>
  </si>
  <si>
    <t>SEPTEMBAR 2015 - DATUM POLAGANJA 4.09.2015.</t>
  </si>
  <si>
    <t>Jelić Čedomir</t>
  </si>
  <si>
    <t>Popov Marina</t>
  </si>
  <si>
    <t>Filipović Teodora</t>
  </si>
  <si>
    <t>Dervišević Danijel</t>
  </si>
  <si>
    <t>Jovanović Milica</t>
  </si>
  <si>
    <t>Bura Marija</t>
  </si>
  <si>
    <t>Antić Katarina</t>
  </si>
  <si>
    <t>Ilić Marko</t>
  </si>
  <si>
    <t>Štula Jovana</t>
  </si>
  <si>
    <t>Nikolić Jana</t>
  </si>
  <si>
    <t>Beočanin Aleksandra</t>
  </si>
  <si>
    <t>Milovančević Vesna</t>
  </si>
  <si>
    <t>Zarić Tijana</t>
  </si>
  <si>
    <t>Marjanović Marijana</t>
  </si>
  <si>
    <t>Arsenović Nikola</t>
  </si>
  <si>
    <t>Vukosav Ognjen</t>
  </si>
  <si>
    <t>Ignjatović Natalija</t>
  </si>
  <si>
    <t>Inić Teodora</t>
  </si>
  <si>
    <t>Kuzmanović Marijana</t>
  </si>
  <si>
    <t>Šimak Marta</t>
  </si>
  <si>
    <t>Lazić Sava</t>
  </si>
  <si>
    <t>Okrugić Aleksandra</t>
  </si>
  <si>
    <t>Križić Marina</t>
  </si>
  <si>
    <t>Petrović Aleksandra</t>
  </si>
  <si>
    <t>Cvetković Marko</t>
  </si>
  <si>
    <t>Baljak Marija</t>
  </si>
  <si>
    <t>Ašković Jelena</t>
  </si>
  <si>
    <t>Gavrilović Milica</t>
  </si>
  <si>
    <t>Milenković Sanja</t>
  </si>
  <si>
    <t>Čorlija Milica</t>
  </si>
  <si>
    <t>Bojanić Nevena</t>
  </si>
  <si>
    <t>Grahovac Lazar</t>
  </si>
  <si>
    <t>Miljković Jovana</t>
  </si>
  <si>
    <t>Andrić Aleksandra</t>
  </si>
  <si>
    <t>Šumić Nataša</t>
  </si>
  <si>
    <t>Miletić Jana</t>
  </si>
  <si>
    <t>Paležević Milica</t>
  </si>
  <si>
    <t>Vujinović Marija</t>
  </si>
  <si>
    <t>Vil Iva</t>
  </si>
  <si>
    <t>Gilezan Kristina</t>
  </si>
  <si>
    <t>Ilić Tijana</t>
  </si>
  <si>
    <t>Miljojković Ivana</t>
  </si>
  <si>
    <t>Stanić Uroš</t>
  </si>
  <si>
    <t>Spasojević Ana</t>
  </si>
  <si>
    <t>Mutabdžija Jovana</t>
  </si>
  <si>
    <t>Nikolić Tijana</t>
  </si>
  <si>
    <t>Sekulić Aleksandra</t>
  </si>
  <si>
    <t>Janić Maja</t>
  </si>
  <si>
    <t>Lakić Jelena</t>
  </si>
  <si>
    <t>Ilić Andrea</t>
  </si>
  <si>
    <t>Redžić Tamara</t>
  </si>
  <si>
    <t>Vojvodić Barbara</t>
  </si>
  <si>
    <t>Pantić Nikola</t>
  </si>
  <si>
    <t>Doroslovac Ivana</t>
  </si>
  <si>
    <t>Iličić Nataša</t>
  </si>
  <si>
    <t>Žigić Nevena</t>
  </si>
  <si>
    <t>Todorović Tamara</t>
  </si>
  <si>
    <t>Srndović Milica</t>
  </si>
  <si>
    <t>Rađenović Draginja</t>
  </si>
  <si>
    <t>Mladenović Stefan</t>
  </si>
  <si>
    <t>Tešanović Danilo</t>
  </si>
  <si>
    <t>Teofilović Ana</t>
  </si>
  <si>
    <t>Petrović Rada</t>
  </si>
  <si>
    <t>Stanić Matija</t>
  </si>
  <si>
    <t>Dučić Nevena</t>
  </si>
  <si>
    <t>Borisavljević Sanja</t>
  </si>
  <si>
    <t>Jandrić Marija</t>
  </si>
  <si>
    <t>Matović Stefan</t>
  </si>
  <si>
    <t>Živković Milena</t>
  </si>
  <si>
    <t>Arsić Vladana</t>
  </si>
  <si>
    <t>Bošković Bojana</t>
  </si>
  <si>
    <t>Trajković Kristina</t>
  </si>
  <si>
    <t>Veličković Marko</t>
  </si>
  <si>
    <t>Miltenović Miloš</t>
  </si>
  <si>
    <t>Stefanović Milan</t>
  </si>
  <si>
    <t>Mitrović Magdalena</t>
  </si>
  <si>
    <t>Živojinović Igor</t>
  </si>
  <si>
    <t>Stojanović Violeta</t>
  </si>
  <si>
    <t>Nešić Zvezdan</t>
  </si>
  <si>
    <t>Ilić Milena</t>
  </si>
  <si>
    <t>Janićijević Milena</t>
  </si>
  <si>
    <t>Bićanin Sanja</t>
  </si>
  <si>
    <t>Radosavljević Slađana</t>
  </si>
  <si>
    <t>Golubović Jelena</t>
  </si>
  <si>
    <t>Milivojević Nebojša</t>
  </si>
  <si>
    <t>Dinić Marija</t>
  </si>
  <si>
    <t>Prijović Marina</t>
  </si>
  <si>
    <t>Petronijević Sofija</t>
  </si>
  <si>
    <t>Živojinović Teodora</t>
  </si>
  <si>
    <t>Živković Strahinja</t>
  </si>
  <si>
    <t>Borović Katarina</t>
  </si>
  <si>
    <t>Radojković Jelena</t>
  </si>
  <si>
    <t>Njegomirović Nemanja</t>
  </si>
  <si>
    <t>Živanović Predrag</t>
  </si>
  <si>
    <t>Arnautović Dragana</t>
  </si>
  <si>
    <t>Vučetić Milica</t>
  </si>
  <si>
    <t>Opačić Momčilo</t>
  </si>
  <si>
    <t>Beljin Nemanja</t>
  </si>
  <si>
    <t>Stevanić Nenad</t>
  </si>
  <si>
    <t>Vojvodić Kristina</t>
  </si>
  <si>
    <t>Dimitrijević Đorđe</t>
  </si>
  <si>
    <t>Kvrgić Jelena</t>
  </si>
  <si>
    <t>Simončević Jelena</t>
  </si>
  <si>
    <t>Tošić Teodora</t>
  </si>
  <si>
    <t>Ljumović Vanja</t>
  </si>
  <si>
    <t>Šorgić Maja</t>
  </si>
  <si>
    <t>Ivošević Zorana</t>
  </si>
  <si>
    <t>Rakić Milica</t>
  </si>
  <si>
    <t>Đurđević Vesna</t>
  </si>
  <si>
    <t>Dizdarević Ena</t>
  </si>
  <si>
    <t>Miković Jelena</t>
  </si>
  <si>
    <t>Samardžić Milan</t>
  </si>
  <si>
    <t>Stojanović Jelena</t>
  </si>
  <si>
    <t>Teofilović Marija</t>
  </si>
  <si>
    <t>Kovčić Katarina</t>
  </si>
  <si>
    <t>Damjanović Boško</t>
  </si>
  <si>
    <t>Joksimović Jovan</t>
  </si>
  <si>
    <t>Pečenčić Jovana</t>
  </si>
  <si>
    <t>Jovanović Aleksandra</t>
  </si>
  <si>
    <t>Perović Bojana</t>
  </si>
  <si>
    <t>Kačarević Tijana</t>
  </si>
  <si>
    <t>Stanić Tijana</t>
  </si>
  <si>
    <t>Vilić Dunja</t>
  </si>
  <si>
    <t>Dojčinović Jovana</t>
  </si>
  <si>
    <t>Manojlović Milica</t>
  </si>
  <si>
    <t>Petrov Jovana</t>
  </si>
  <si>
    <t>Irkić Petar</t>
  </si>
  <si>
    <t>Lazović Milica</t>
  </si>
  <si>
    <t>Marković Aleksandra</t>
  </si>
  <si>
    <t>Karanović Nikola</t>
  </si>
  <si>
    <t>Stojanović Petar</t>
  </si>
  <si>
    <t>Brndušić Marija</t>
  </si>
  <si>
    <t>Siaw Steven</t>
  </si>
  <si>
    <t>Milisavljević Jovana</t>
  </si>
  <si>
    <t>Bojković Marija</t>
  </si>
  <si>
    <t>Antić Andrea</t>
  </si>
  <si>
    <t>Stevanović Stefan</t>
  </si>
  <si>
    <t>Marinković Aleksandrar</t>
  </si>
  <si>
    <t>Bjelić Nemanja</t>
  </si>
  <si>
    <t>Erić Katarina</t>
  </si>
  <si>
    <t>Radović Miloš</t>
  </si>
  <si>
    <t>Ljuna Jelena</t>
  </si>
  <si>
    <t>Bajuk Stojić</t>
  </si>
  <si>
    <t>Stamenković Maja</t>
  </si>
  <si>
    <t>Milačić Jovana</t>
  </si>
  <si>
    <t>Poučki Aleksandra</t>
  </si>
  <si>
    <t>Chikebe Lucia</t>
  </si>
  <si>
    <t>060086</t>
  </si>
  <si>
    <t>Lukić Marijana</t>
  </si>
  <si>
    <t>061468</t>
  </si>
  <si>
    <t>Šiljkut Tijana</t>
  </si>
  <si>
    <t>061579</t>
  </si>
  <si>
    <t>Marinković Nevena</t>
  </si>
  <si>
    <t>070058</t>
  </si>
  <si>
    <t>Stanišić Sanja</t>
  </si>
  <si>
    <t>080094</t>
  </si>
  <si>
    <t>Ašković Slađana</t>
  </si>
  <si>
    <t>080159</t>
  </si>
  <si>
    <t>Kostić Aleksandra</t>
  </si>
  <si>
    <t>080174</t>
  </si>
  <si>
    <t>Zafirovski Filip</t>
  </si>
  <si>
    <t>080232</t>
  </si>
  <si>
    <t>Nikolić Bojana</t>
  </si>
  <si>
    <t>080234</t>
  </si>
  <si>
    <t>Stošić Dragana</t>
  </si>
  <si>
    <t>080352</t>
  </si>
  <si>
    <t>Filipović Jelena</t>
  </si>
  <si>
    <t>080581</t>
  </si>
  <si>
    <t>Savić Slaviša</t>
  </si>
  <si>
    <t>080971</t>
  </si>
  <si>
    <t>Jančić Dušan</t>
  </si>
  <si>
    <t>081449</t>
  </si>
  <si>
    <t>Tomašević Marija</t>
  </si>
  <si>
    <t>090161</t>
  </si>
  <si>
    <t>Milanović Milena</t>
  </si>
  <si>
    <t>090469</t>
  </si>
  <si>
    <t>Bebić Jelena</t>
  </si>
  <si>
    <t>090788</t>
  </si>
  <si>
    <t>Kuzmanović Marija</t>
  </si>
  <si>
    <t>090958</t>
  </si>
  <si>
    <t>Jević Milica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</si>
</sst>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8" x14ac:knownFonts="1">
    <font>
      <sz val="10"/>
      <name val="MS Sans Serif"/>
    </font>
    <font>
      <sz val="8"/>
      <name val="MS Sans Serif"/>
      <family val="2"/>
    </font>
    <font>
      <b/>
      <sz val="10"/>
      <name val="Times New Roman"/>
      <family val="1"/>
    </font>
    <font>
      <sz val="10"/>
      <name val="Times New Roman"/>
      <family val="1"/>
    </font>
    <font>
      <b/>
      <sz val="10"/>
      <color indexed="9"/>
      <name val="Times New Roman"/>
      <family val="1"/>
    </font>
    <font>
      <sz val="18"/>
      <name val="Times New Roman"/>
      <family val="1"/>
    </font>
    <font>
      <b/>
      <sz val="18"/>
      <name val="Times New Roman"/>
      <family val="1"/>
    </font>
    <font>
      <b/>
      <sz val="8"/>
      <name val="Times New Roman"/>
      <family val="1"/>
    </font>
    <font>
      <sz val="8"/>
      <name val="Times New Roman"/>
      <family val="1"/>
    </font>
    <font>
      <u/>
      <sz val="8"/>
      <name val="Times New Roman"/>
      <family val="1"/>
    </font>
    <font>
      <b/>
      <u/>
      <sz val="8"/>
      <name val="Times New Roman"/>
      <family val="1"/>
    </font>
    <font>
      <sz val="10"/>
      <color indexed="72"/>
      <name val="MS Sans Serif"/>
      <family val="2"/>
    </font>
    <font>
      <b/>
      <sz val="7"/>
      <name val="Times New Roman"/>
      <family val="1"/>
    </font>
    <font>
      <b/>
      <sz val="10"/>
      <name val="MS Sans Serif"/>
      <family val="2"/>
    </font>
    <font>
      <b/>
      <sz val="8"/>
      <color indexed="9"/>
      <name val="Times New Roman"/>
      <family val="1"/>
    </font>
    <font>
      <sz val="8"/>
      <name val="MS Sans Serif"/>
      <family val="2"/>
    </font>
    <font>
      <sz val="10"/>
      <name val="MS Sans Serif"/>
    </font>
    <font>
      <sz val="10"/>
      <color theme="0"/>
      <name val="MS Sans Serif"/>
      <family val="2"/>
    </font>
  </fonts>
  <fills count="9">
    <fill>
      <patternFill patternType="none"/>
    </fill>
    <fill>
      <patternFill patternType="gray125"/>
    </fill>
    <fill>
      <patternFill patternType="solid">
        <fgColor indexed="41"/>
        <bgColor indexed="64"/>
      </patternFill>
    </fill>
    <fill>
      <patternFill patternType="solid">
        <fgColor indexed="8"/>
        <bgColor indexed="64"/>
      </patternFill>
    </fill>
    <fill>
      <patternFill patternType="solid">
        <fgColor indexed="47"/>
        <bgColor indexed="64"/>
      </patternFill>
    </fill>
    <fill>
      <patternFill patternType="solid">
        <fgColor indexed="13"/>
        <bgColor indexed="64"/>
      </patternFill>
    </fill>
    <fill>
      <patternFill patternType="solid">
        <fgColor indexed="46"/>
        <bgColor indexed="64"/>
      </patternFill>
    </fill>
    <fill>
      <patternFill patternType="solid">
        <fgColor indexed="36"/>
        <bgColor indexed="64"/>
      </patternFill>
    </fill>
    <fill>
      <patternFill patternType="solid">
        <fgColor theme="8" tint="0.79998168889431442"/>
        <bgColor indexed="64"/>
      </patternFill>
    </fill>
  </fills>
  <borders count="25">
    <border>
      <left/>
      <right/>
      <top/>
      <bottom/>
      <diagonal/>
    </border>
    <border>
      <left/>
      <right style="double">
        <color indexed="62"/>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double">
        <color indexed="62"/>
      </left>
      <right/>
      <top style="double">
        <color indexed="62"/>
      </top>
      <bottom/>
      <diagonal/>
    </border>
    <border>
      <left style="medium">
        <color indexed="62"/>
      </left>
      <right style="medium">
        <color indexed="62"/>
      </right>
      <top style="double">
        <color indexed="62"/>
      </top>
      <bottom/>
      <diagonal/>
    </border>
    <border>
      <left style="medium">
        <color indexed="62"/>
      </left>
      <right style="double">
        <color indexed="62"/>
      </right>
      <top style="double">
        <color indexed="62"/>
      </top>
      <bottom style="double">
        <color indexed="62"/>
      </bottom>
      <diagonal/>
    </border>
    <border>
      <left/>
      <right style="thin">
        <color indexed="64"/>
      </right>
      <top style="double">
        <color indexed="62"/>
      </top>
      <bottom style="double">
        <color indexed="62"/>
      </bottom>
      <diagonal/>
    </border>
    <border>
      <left style="thin">
        <color indexed="64"/>
      </left>
      <right/>
      <top style="double">
        <color indexed="62"/>
      </top>
      <bottom style="double">
        <color indexed="62"/>
      </bottom>
      <diagonal/>
    </border>
    <border>
      <left style="medium">
        <color indexed="62"/>
      </left>
      <right style="medium">
        <color indexed="62"/>
      </right>
      <top style="double">
        <color indexed="62"/>
      </top>
      <bottom style="double">
        <color indexed="62"/>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2"/>
      </left>
      <right style="medium">
        <color indexed="62"/>
      </right>
      <top/>
      <bottom style="thin">
        <color indexed="64"/>
      </bottom>
      <diagonal/>
    </border>
    <border>
      <left/>
      <right style="double">
        <color indexed="62"/>
      </right>
      <top style="double">
        <color indexed="62"/>
      </top>
      <bottom style="double">
        <color indexed="62"/>
      </bottom>
      <diagonal/>
    </border>
    <border>
      <left style="double">
        <color indexed="62"/>
      </left>
      <right style="dashed">
        <color indexed="62"/>
      </right>
      <top style="double">
        <color indexed="62"/>
      </top>
      <bottom style="double">
        <color indexed="62"/>
      </bottom>
      <diagonal/>
    </border>
    <border>
      <left style="dashed">
        <color indexed="62"/>
      </left>
      <right style="dashed">
        <color indexed="62"/>
      </right>
      <top style="double">
        <color indexed="62"/>
      </top>
      <bottom style="double">
        <color indexed="62"/>
      </bottom>
      <diagonal/>
    </border>
    <border>
      <left/>
      <right/>
      <top style="double">
        <color indexed="62"/>
      </top>
      <bottom style="double">
        <color indexed="62"/>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s>
  <cellStyleXfs count="3">
    <xf numFmtId="0" fontId="0" fillId="0" borderId="0"/>
    <xf numFmtId="0" fontId="11" fillId="0" borderId="0"/>
    <xf numFmtId="9" fontId="16" fillId="0" borderId="0" applyFont="0" applyFill="0" applyBorder="0" applyAlignment="0" applyProtection="0"/>
  </cellStyleXfs>
  <cellXfs count="70">
    <xf numFmtId="0" fontId="0" fillId="0" borderId="0" xfId="0"/>
    <xf numFmtId="0" fontId="3" fillId="0" borderId="0" xfId="0" applyFont="1"/>
    <xf numFmtId="0" fontId="2" fillId="2" borderId="1" xfId="0" applyFont="1" applyFill="1" applyBorder="1" applyAlignment="1">
      <alignment horizontal="center"/>
    </xf>
    <xf numFmtId="0" fontId="3" fillId="0" borderId="2" xfId="0" quotePrefix="1" applyNumberFormat="1" applyFont="1" applyBorder="1"/>
    <xf numFmtId="0" fontId="3" fillId="0" borderId="3" xfId="0" quotePrefix="1" applyNumberFormat="1" applyFont="1" applyBorder="1"/>
    <xf numFmtId="0" fontId="3" fillId="0" borderId="3" xfId="0" quotePrefix="1" applyNumberFormat="1" applyFont="1" applyFill="1" applyBorder="1"/>
    <xf numFmtId="0" fontId="3" fillId="3" borderId="0" xfId="0" applyFont="1" applyFill="1"/>
    <xf numFmtId="0" fontId="4" fillId="3" borderId="0" xfId="0" applyFont="1" applyFill="1"/>
    <xf numFmtId="0" fontId="0" fillId="0" borderId="0" xfId="0" applyFill="1"/>
    <xf numFmtId="0" fontId="0" fillId="0" borderId="4" xfId="0" applyBorder="1"/>
    <xf numFmtId="0" fontId="3" fillId="0" borderId="4" xfId="0" applyFont="1" applyBorder="1"/>
    <xf numFmtId="164" fontId="3" fillId="0" borderId="4" xfId="0" applyNumberFormat="1" applyFont="1" applyBorder="1" applyAlignment="1">
      <alignment horizontal="center"/>
    </xf>
    <xf numFmtId="0" fontId="3" fillId="0" borderId="5" xfId="0" quotePrefix="1" applyNumberFormat="1" applyFont="1" applyFill="1" applyBorder="1"/>
    <xf numFmtId="164" fontId="3" fillId="0" borderId="6" xfId="0" quotePrefix="1" applyNumberFormat="1" applyFont="1" applyBorder="1" applyAlignment="1">
      <alignment horizontal="center"/>
    </xf>
    <xf numFmtId="164" fontId="3" fillId="0" borderId="7" xfId="0" quotePrefix="1" applyNumberFormat="1" applyFont="1" applyBorder="1" applyAlignment="1">
      <alignment horizontal="center"/>
    </xf>
    <xf numFmtId="164" fontId="3" fillId="0" borderId="7" xfId="0" quotePrefix="1" applyNumberFormat="1" applyFont="1" applyFill="1" applyBorder="1" applyAlignment="1">
      <alignment horizontal="center"/>
    </xf>
    <xf numFmtId="164" fontId="3" fillId="0" borderId="8" xfId="0" quotePrefix="1" applyNumberFormat="1" applyFont="1" applyFill="1" applyBorder="1" applyAlignment="1">
      <alignment horizontal="center"/>
    </xf>
    <xf numFmtId="0" fontId="3" fillId="0" borderId="2" xfId="0" applyFont="1" applyBorder="1" applyAlignment="1">
      <alignment horizontal="center"/>
    </xf>
    <xf numFmtId="0" fontId="3" fillId="0" borderId="4" xfId="0" applyFont="1" applyFill="1" applyBorder="1"/>
    <xf numFmtId="0" fontId="8" fillId="0" borderId="0" xfId="0" applyFont="1"/>
    <xf numFmtId="0" fontId="1" fillId="0" borderId="0" xfId="0" applyFont="1"/>
    <xf numFmtId="0" fontId="9" fillId="0" borderId="0" xfId="0" applyFont="1"/>
    <xf numFmtId="164" fontId="8" fillId="0" borderId="0" xfId="0" applyNumberFormat="1" applyFont="1"/>
    <xf numFmtId="0" fontId="7" fillId="4" borderId="9" xfId="0" applyNumberFormat="1" applyFont="1" applyFill="1" applyBorder="1"/>
    <xf numFmtId="0" fontId="7" fillId="5" borderId="10" xfId="0" applyNumberFormat="1" applyFont="1" applyFill="1" applyBorder="1"/>
    <xf numFmtId="0" fontId="10" fillId="5" borderId="10" xfId="0" applyNumberFormat="1" applyFont="1" applyFill="1" applyBorder="1"/>
    <xf numFmtId="0" fontId="7" fillId="2" borderId="11" xfId="0" applyNumberFormat="1" applyFont="1" applyFill="1" applyBorder="1" applyAlignment="1">
      <alignment horizontal="center"/>
    </xf>
    <xf numFmtId="0" fontId="7" fillId="6" borderId="12" xfId="0" applyNumberFormat="1" applyFont="1" applyFill="1" applyBorder="1" applyAlignment="1">
      <alignment horizontal="center"/>
    </xf>
    <xf numFmtId="0" fontId="7" fillId="6" borderId="13" xfId="0" applyNumberFormat="1" applyFont="1" applyFill="1" applyBorder="1" applyAlignment="1">
      <alignment horizontal="center"/>
    </xf>
    <xf numFmtId="0" fontId="7" fillId="6" borderId="14" xfId="0" applyNumberFormat="1" applyFont="1" applyFill="1" applyBorder="1" applyAlignment="1">
      <alignment horizontal="center"/>
    </xf>
    <xf numFmtId="0" fontId="2" fillId="2" borderId="15" xfId="0" applyFont="1" applyFill="1" applyBorder="1" applyAlignment="1">
      <alignment horizontal="center"/>
    </xf>
    <xf numFmtId="0" fontId="3" fillId="0" borderId="4" xfId="1" applyFont="1" applyFill="1" applyBorder="1"/>
    <xf numFmtId="164" fontId="3" fillId="0" borderId="4" xfId="1" applyNumberFormat="1" applyFont="1" applyFill="1" applyBorder="1" applyAlignment="1">
      <alignment horizontal="center"/>
    </xf>
    <xf numFmtId="164" fontId="3" fillId="0" borderId="16" xfId="1" applyNumberFormat="1" applyFont="1" applyFill="1" applyBorder="1" applyAlignment="1">
      <alignment horizontal="center"/>
    </xf>
    <xf numFmtId="1" fontId="2" fillId="6" borderId="17" xfId="0" applyNumberFormat="1" applyFont="1" applyFill="1" applyBorder="1" applyAlignment="1">
      <alignment horizontal="center"/>
    </xf>
    <xf numFmtId="1" fontId="1" fillId="0" borderId="0" xfId="0" applyNumberFormat="1" applyFont="1"/>
    <xf numFmtId="1" fontId="0" fillId="0" borderId="0" xfId="0" applyNumberFormat="1"/>
    <xf numFmtId="0" fontId="12" fillId="2" borderId="18" xfId="0" applyNumberFormat="1" applyFont="1" applyFill="1" applyBorder="1" applyAlignment="1">
      <alignment horizontal="center"/>
    </xf>
    <xf numFmtId="0" fontId="12" fillId="6" borderId="19" xfId="0" applyNumberFormat="1" applyFont="1" applyFill="1" applyBorder="1" applyAlignment="1">
      <alignment horizontal="center"/>
    </xf>
    <xf numFmtId="0" fontId="12" fillId="6" borderId="20" xfId="0" applyNumberFormat="1" applyFont="1" applyFill="1" applyBorder="1" applyAlignment="1">
      <alignment horizontal="center"/>
    </xf>
    <xf numFmtId="0" fontId="12" fillId="6" borderId="21" xfId="0" applyNumberFormat="1" applyFont="1" applyFill="1" applyBorder="1" applyAlignment="1">
      <alignment horizontal="center"/>
    </xf>
    <xf numFmtId="1" fontId="12" fillId="6" borderId="14" xfId="0" applyNumberFormat="1" applyFont="1" applyFill="1" applyBorder="1" applyAlignment="1">
      <alignment horizontal="center"/>
    </xf>
    <xf numFmtId="1" fontId="2" fillId="6" borderId="17" xfId="0" quotePrefix="1" applyNumberFormat="1" applyFont="1" applyFill="1" applyBorder="1" applyAlignment="1">
      <alignment horizontal="center"/>
    </xf>
    <xf numFmtId="0" fontId="8" fillId="7" borderId="0" xfId="0" applyFont="1" applyFill="1"/>
    <xf numFmtId="0" fontId="14" fillId="7" borderId="0" xfId="0" applyFont="1" applyFill="1"/>
    <xf numFmtId="0" fontId="13" fillId="0" borderId="0" xfId="0" applyNumberFormat="1" applyFont="1" applyAlignment="1">
      <alignment vertical="top" wrapText="1"/>
    </xf>
    <xf numFmtId="0" fontId="13" fillId="0" borderId="0" xfId="0" applyFont="1" applyAlignment="1">
      <alignment vertical="top" wrapText="1"/>
    </xf>
    <xf numFmtId="0" fontId="0" fillId="0" borderId="0" xfId="0" applyAlignment="1">
      <alignment vertical="top" wrapText="1"/>
    </xf>
    <xf numFmtId="0" fontId="0" fillId="0" borderId="0" xfId="0" applyNumberFormat="1" applyAlignment="1">
      <alignment vertical="top" wrapText="1"/>
    </xf>
    <xf numFmtId="0" fontId="0" fillId="0" borderId="22" xfId="0" applyNumberFormat="1" applyBorder="1" applyAlignment="1">
      <alignment vertical="top" wrapText="1"/>
    </xf>
    <xf numFmtId="0" fontId="0" fillId="0" borderId="23" xfId="0" applyBorder="1" applyAlignment="1">
      <alignment vertical="top" wrapText="1"/>
    </xf>
    <xf numFmtId="0" fontId="13" fillId="0" borderId="0" xfId="0" applyFont="1" applyAlignment="1">
      <alignment horizontal="center" vertical="top" wrapText="1"/>
    </xf>
    <xf numFmtId="0" fontId="0" fillId="0" borderId="0" xfId="0" applyAlignment="1">
      <alignment horizontal="center" vertical="top" wrapText="1"/>
    </xf>
    <xf numFmtId="0" fontId="13" fillId="0" borderId="0" xfId="0" applyNumberFormat="1" applyFont="1" applyAlignment="1">
      <alignment horizontal="center" vertical="top" wrapText="1"/>
    </xf>
    <xf numFmtId="0" fontId="0" fillId="0" borderId="23" xfId="0" applyBorder="1" applyAlignment="1">
      <alignment horizontal="center" vertical="top" wrapText="1"/>
    </xf>
    <xf numFmtId="0" fontId="0" fillId="0" borderId="24" xfId="0" applyBorder="1" applyAlignment="1">
      <alignment horizontal="center" vertical="top" wrapText="1"/>
    </xf>
    <xf numFmtId="0" fontId="3" fillId="0" borderId="3" xfId="0" applyNumberFormat="1" applyFont="1" applyFill="1" applyBorder="1"/>
    <xf numFmtId="165" fontId="0" fillId="0" borderId="0" xfId="2" applyNumberFormat="1" applyFont="1"/>
    <xf numFmtId="164" fontId="0" fillId="0" borderId="0" xfId="0" applyNumberFormat="1"/>
    <xf numFmtId="0" fontId="0" fillId="0" borderId="0" xfId="0" applyAlignment="1">
      <alignment horizontal="center"/>
    </xf>
    <xf numFmtId="0" fontId="17" fillId="0" borderId="0" xfId="0" applyFont="1"/>
    <xf numFmtId="165" fontId="17" fillId="0" borderId="0" xfId="2" applyNumberFormat="1" applyFont="1"/>
    <xf numFmtId="165" fontId="17" fillId="0" borderId="0" xfId="0" applyNumberFormat="1" applyFont="1"/>
    <xf numFmtId="0" fontId="3" fillId="0" borderId="2" xfId="0" applyFont="1" applyBorder="1" applyAlignment="1">
      <alignment horizontal="right"/>
    </xf>
    <xf numFmtId="0" fontId="3" fillId="0" borderId="4" xfId="0" applyFont="1" applyBorder="1" applyAlignment="1">
      <alignment horizontal="right"/>
    </xf>
    <xf numFmtId="0" fontId="3" fillId="0" borderId="4" xfId="0" applyFont="1" applyFill="1" applyBorder="1" applyAlignment="1">
      <alignment horizontal="right"/>
    </xf>
    <xf numFmtId="9" fontId="0" fillId="0" borderId="0" xfId="2" applyFont="1"/>
    <xf numFmtId="0" fontId="2" fillId="8" borderId="15" xfId="0" applyFont="1" applyFill="1" applyBorder="1" applyAlignment="1">
      <alignment horizontal="center"/>
    </xf>
    <xf numFmtId="0" fontId="6" fillId="5" borderId="0" xfId="0" applyFont="1" applyFill="1" applyAlignment="1">
      <alignment horizontal="center"/>
    </xf>
    <xf numFmtId="0" fontId="5" fillId="5" borderId="0" xfId="0" applyFont="1" applyFill="1" applyAlignment="1">
      <alignment horizontal="center"/>
    </xf>
  </cellXfs>
  <cellStyles count="3">
    <cellStyle name="Normal" xfId="0" builtinId="0"/>
    <cellStyle name="Normal_Sheet3" xfId="1"/>
    <cellStyle name="Percent" xfId="2" builtinId="5"/>
  </cellStyles>
  <dxfs count="7">
    <dxf>
      <fill>
        <patternFill>
          <bgColor theme="8" tint="0.79998168889431442"/>
        </patternFill>
      </fill>
    </dxf>
    <dxf>
      <font>
        <condense val="0"/>
        <extend val="0"/>
        <color rgb="FF9C0006"/>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208"/>
  <sheetViews>
    <sheetView tabSelected="1" topLeftCell="A11" workbookViewId="0">
      <selection activeCell="C19" sqref="C19"/>
    </sheetView>
  </sheetViews>
  <sheetFormatPr defaultRowHeight="12.75" x14ac:dyDescent="0.2"/>
  <cols>
    <col min="1" max="1" width="9.140625" style="8"/>
    <col min="2" max="2" width="19.140625" customWidth="1"/>
    <col min="3" max="3" width="6.42578125" customWidth="1"/>
    <col min="4" max="7" width="6.7109375" customWidth="1"/>
    <col min="8" max="8" width="7.42578125" style="36" customWidth="1"/>
    <col min="9" max="9" width="2.140625" customWidth="1"/>
    <col min="10" max="10" width="0.140625" customWidth="1"/>
    <col min="11" max="11" width="7.85546875" style="8" customWidth="1"/>
    <col min="12" max="12" width="18" bestFit="1" customWidth="1"/>
    <col min="13" max="13" width="8.85546875" customWidth="1"/>
    <col min="14" max="14" width="8.28515625" customWidth="1"/>
    <col min="15" max="15" width="5.42578125" customWidth="1"/>
    <col min="16" max="16" width="8.42578125" bestFit="1" customWidth="1"/>
    <col min="17" max="17" width="4.140625" customWidth="1"/>
  </cols>
  <sheetData>
    <row r="1" spans="1:15" ht="23.25" x14ac:dyDescent="0.35">
      <c r="A1" s="68" t="s">
        <v>57</v>
      </c>
      <c r="B1" s="69"/>
      <c r="C1" s="69"/>
      <c r="D1" s="69"/>
      <c r="E1" s="69"/>
      <c r="F1" s="69"/>
      <c r="G1" s="69"/>
      <c r="H1" s="69"/>
      <c r="I1" s="69"/>
      <c r="J1" s="69"/>
      <c r="K1" s="69"/>
      <c r="L1" s="69"/>
      <c r="M1" s="69"/>
      <c r="N1" s="69"/>
      <c r="O1" s="69"/>
    </row>
    <row r="3" spans="1:15" x14ac:dyDescent="0.2">
      <c r="N3" s="59"/>
    </row>
    <row r="4" spans="1:15" ht="13.5" thickBot="1" x14ac:dyDescent="0.25">
      <c r="A4" s="44" t="s">
        <v>7</v>
      </c>
      <c r="B4" s="43"/>
      <c r="C4" s="19"/>
      <c r="D4" s="20"/>
      <c r="E4" s="20"/>
      <c r="F4" s="20"/>
      <c r="G4" s="20"/>
      <c r="H4" s="35"/>
      <c r="I4" s="19"/>
      <c r="J4" s="20"/>
    </row>
    <row r="5" spans="1:15" ht="14.25" thickTop="1" thickBot="1" x14ac:dyDescent="0.25">
      <c r="A5" s="23" t="s">
        <v>1</v>
      </c>
      <c r="B5" s="24" t="s">
        <v>0</v>
      </c>
      <c r="C5" s="37" t="s">
        <v>5</v>
      </c>
      <c r="D5" s="38" t="s">
        <v>4</v>
      </c>
      <c r="E5" s="39" t="s">
        <v>15</v>
      </c>
      <c r="F5" s="39" t="s">
        <v>6</v>
      </c>
      <c r="G5" s="40" t="s">
        <v>3</v>
      </c>
      <c r="H5" s="41" t="s">
        <v>2</v>
      </c>
      <c r="I5" s="19"/>
      <c r="J5" s="20"/>
      <c r="M5" s="66"/>
    </row>
    <row r="6" spans="1:15" ht="13.5" thickTop="1" x14ac:dyDescent="0.2">
      <c r="A6" s="31">
        <v>110078</v>
      </c>
      <c r="B6" s="31" t="s">
        <v>58</v>
      </c>
      <c r="C6" s="30">
        <f t="shared" ref="C6:C123" si="0">IF(H6&lt;50,5,IF(H6&lt;60,6,IF(H6&lt;70,7,IF(H6&lt;80,8,IF(H6&lt;90,9,10)))))</f>
        <v>5</v>
      </c>
      <c r="D6" s="33">
        <v>18.7</v>
      </c>
      <c r="E6" s="32">
        <v>10</v>
      </c>
      <c r="F6" s="32">
        <v>11.895</v>
      </c>
      <c r="G6" s="17"/>
      <c r="H6" s="34">
        <f t="shared" ref="H6:H74" si="1">ROUNDUP(SUM(D6:G6),0)</f>
        <v>41</v>
      </c>
      <c r="I6" s="6"/>
      <c r="M6" s="58"/>
      <c r="N6" s="58"/>
    </row>
    <row r="7" spans="1:15" x14ac:dyDescent="0.2">
      <c r="A7" s="31">
        <v>120232</v>
      </c>
      <c r="B7" s="31" t="s">
        <v>21</v>
      </c>
      <c r="C7" s="30">
        <f t="shared" si="0"/>
        <v>5</v>
      </c>
      <c r="D7" s="33">
        <v>9.315388746951573</v>
      </c>
      <c r="E7" s="32">
        <v>5</v>
      </c>
      <c r="F7" s="32">
        <v>11.285</v>
      </c>
      <c r="G7" s="17">
        <v>11</v>
      </c>
      <c r="H7" s="34">
        <f t="shared" si="1"/>
        <v>37</v>
      </c>
      <c r="I7" s="6"/>
      <c r="M7" s="58"/>
      <c r="N7" s="58"/>
    </row>
    <row r="8" spans="1:15" x14ac:dyDescent="0.2">
      <c r="A8" s="31">
        <v>120511</v>
      </c>
      <c r="B8" s="31" t="s">
        <v>59</v>
      </c>
      <c r="C8" s="30">
        <f t="shared" si="0"/>
        <v>6</v>
      </c>
      <c r="D8" s="33">
        <v>12.372561258854955</v>
      </c>
      <c r="E8" s="32">
        <v>3</v>
      </c>
      <c r="F8" s="32">
        <v>10.674999999999999</v>
      </c>
      <c r="G8" s="17">
        <v>24</v>
      </c>
      <c r="H8" s="34">
        <f t="shared" si="1"/>
        <v>51</v>
      </c>
      <c r="I8" s="6"/>
      <c r="M8" s="58"/>
      <c r="N8" s="58"/>
    </row>
    <row r="9" spans="1:15" x14ac:dyDescent="0.2">
      <c r="A9" s="31">
        <v>120526</v>
      </c>
      <c r="B9" s="31" t="s">
        <v>60</v>
      </c>
      <c r="C9" s="30">
        <f t="shared" si="0"/>
        <v>5</v>
      </c>
      <c r="D9" s="33">
        <v>10.725000000000001</v>
      </c>
      <c r="E9" s="32">
        <v>0</v>
      </c>
      <c r="F9" s="32">
        <v>12.504999999999999</v>
      </c>
      <c r="G9" s="17">
        <v>14</v>
      </c>
      <c r="H9" s="34">
        <f t="shared" si="1"/>
        <v>38</v>
      </c>
      <c r="I9" s="6"/>
      <c r="M9" s="58"/>
      <c r="N9" s="58"/>
    </row>
    <row r="10" spans="1:15" x14ac:dyDescent="0.2">
      <c r="A10" s="31">
        <v>120558</v>
      </c>
      <c r="B10" s="31" t="s">
        <v>22</v>
      </c>
      <c r="C10" s="30">
        <f t="shared" si="0"/>
        <v>5</v>
      </c>
      <c r="D10" s="33">
        <v>7.4210893043781212</v>
      </c>
      <c r="E10" s="32">
        <v>2.5</v>
      </c>
      <c r="F10" s="32">
        <v>14.64</v>
      </c>
      <c r="G10" s="17">
        <v>20</v>
      </c>
      <c r="H10" s="34">
        <f t="shared" si="1"/>
        <v>45</v>
      </c>
      <c r="I10" s="6"/>
      <c r="M10" s="58"/>
      <c r="N10" s="58"/>
    </row>
    <row r="11" spans="1:15" x14ac:dyDescent="0.2">
      <c r="A11" s="31">
        <v>120618</v>
      </c>
      <c r="B11" s="31" t="s">
        <v>61</v>
      </c>
      <c r="C11" s="30">
        <f t="shared" si="0"/>
        <v>5</v>
      </c>
      <c r="D11" s="33">
        <v>9.6550560329810722</v>
      </c>
      <c r="E11" s="32">
        <v>2</v>
      </c>
      <c r="F11" s="32">
        <v>10.674999999999999</v>
      </c>
      <c r="G11" s="17"/>
      <c r="H11" s="34">
        <f t="shared" si="1"/>
        <v>23</v>
      </c>
      <c r="I11" s="6"/>
      <c r="M11" s="58"/>
      <c r="N11" s="58"/>
    </row>
    <row r="12" spans="1:15" x14ac:dyDescent="0.2">
      <c r="A12" s="31">
        <v>120633</v>
      </c>
      <c r="B12" s="31" t="s">
        <v>23</v>
      </c>
      <c r="C12" s="30">
        <f t="shared" si="0"/>
        <v>5</v>
      </c>
      <c r="D12" s="33">
        <v>9.0797381256532361</v>
      </c>
      <c r="E12" s="32">
        <v>5</v>
      </c>
      <c r="F12" s="32">
        <v>15.86</v>
      </c>
      <c r="G12" s="17">
        <v>16</v>
      </c>
      <c r="H12" s="34">
        <f t="shared" si="1"/>
        <v>46</v>
      </c>
      <c r="I12" s="6"/>
      <c r="M12" s="58"/>
      <c r="N12" s="58"/>
    </row>
    <row r="13" spans="1:15" x14ac:dyDescent="0.2">
      <c r="A13" s="18">
        <v>120658</v>
      </c>
      <c r="B13" s="10" t="s">
        <v>62</v>
      </c>
      <c r="C13" s="30">
        <f t="shared" si="0"/>
        <v>6</v>
      </c>
      <c r="D13" s="33">
        <v>8.5533692370224141</v>
      </c>
      <c r="E13" s="32">
        <v>10</v>
      </c>
      <c r="F13" s="32">
        <v>12.504999999999999</v>
      </c>
      <c r="G13" s="17">
        <v>26</v>
      </c>
      <c r="H13" s="34">
        <f t="shared" si="1"/>
        <v>58</v>
      </c>
      <c r="I13" s="6"/>
      <c r="M13" s="58"/>
      <c r="N13" s="58"/>
    </row>
    <row r="14" spans="1:15" x14ac:dyDescent="0.2">
      <c r="A14" s="31">
        <v>121027</v>
      </c>
      <c r="B14" s="31" t="s">
        <v>24</v>
      </c>
      <c r="C14" s="30">
        <f t="shared" si="0"/>
        <v>5</v>
      </c>
      <c r="D14" s="33">
        <v>11.029105214260831</v>
      </c>
      <c r="E14" s="32">
        <v>2.5</v>
      </c>
      <c r="F14" s="32">
        <v>15.25</v>
      </c>
      <c r="G14" s="17">
        <v>8</v>
      </c>
      <c r="H14" s="34">
        <f t="shared" si="1"/>
        <v>37</v>
      </c>
      <c r="I14" s="6"/>
      <c r="M14" s="58"/>
      <c r="N14" s="58"/>
    </row>
    <row r="15" spans="1:15" x14ac:dyDescent="0.2">
      <c r="A15" s="31">
        <v>121280</v>
      </c>
      <c r="B15" s="31" t="s">
        <v>63</v>
      </c>
      <c r="C15" s="30">
        <f t="shared" si="0"/>
        <v>6</v>
      </c>
      <c r="D15" s="33">
        <v>10.029999999999999</v>
      </c>
      <c r="E15" s="32">
        <v>12.5</v>
      </c>
      <c r="F15" s="32">
        <v>11.895</v>
      </c>
      <c r="G15" s="17">
        <v>20</v>
      </c>
      <c r="H15" s="34">
        <f t="shared" si="1"/>
        <v>55</v>
      </c>
      <c r="I15" s="6"/>
      <c r="M15" s="58"/>
      <c r="N15" s="58"/>
    </row>
    <row r="16" spans="1:15" x14ac:dyDescent="0.2">
      <c r="A16" s="18">
        <v>130013</v>
      </c>
      <c r="B16" s="10" t="s">
        <v>64</v>
      </c>
      <c r="C16" s="30">
        <f t="shared" si="0"/>
        <v>10</v>
      </c>
      <c r="D16" s="33">
        <v>15.968339914063408</v>
      </c>
      <c r="E16" s="32">
        <v>17.5</v>
      </c>
      <c r="F16" s="32">
        <v>19.52</v>
      </c>
      <c r="G16" s="17">
        <v>40</v>
      </c>
      <c r="H16" s="34">
        <f t="shared" si="1"/>
        <v>93</v>
      </c>
      <c r="I16" s="6"/>
      <c r="M16" s="58"/>
      <c r="N16" s="58"/>
    </row>
    <row r="17" spans="1:14" x14ac:dyDescent="0.2">
      <c r="A17" s="31">
        <v>130017</v>
      </c>
      <c r="B17" s="31" t="s">
        <v>25</v>
      </c>
      <c r="C17" s="30">
        <f t="shared" si="0"/>
        <v>5</v>
      </c>
      <c r="D17" s="33">
        <v>9.3704563929857159</v>
      </c>
      <c r="E17" s="32">
        <v>0</v>
      </c>
      <c r="F17" s="32">
        <v>17.690000000000001</v>
      </c>
      <c r="G17" s="17">
        <v>18</v>
      </c>
      <c r="H17" s="34">
        <f t="shared" si="1"/>
        <v>46</v>
      </c>
      <c r="I17" s="6"/>
      <c r="M17" s="58"/>
      <c r="N17" s="58"/>
    </row>
    <row r="18" spans="1:14" x14ac:dyDescent="0.2">
      <c r="A18" s="31">
        <v>130036</v>
      </c>
      <c r="B18" s="31" t="s">
        <v>65</v>
      </c>
      <c r="C18" s="30">
        <f t="shared" si="0"/>
        <v>6</v>
      </c>
      <c r="D18" s="33">
        <v>17.917707002671005</v>
      </c>
      <c r="E18" s="32">
        <v>0</v>
      </c>
      <c r="F18" s="32">
        <v>15.555</v>
      </c>
      <c r="G18" s="17">
        <v>22</v>
      </c>
      <c r="H18" s="34">
        <f t="shared" si="1"/>
        <v>56</v>
      </c>
      <c r="I18" s="6"/>
      <c r="M18" s="58"/>
      <c r="N18" s="58"/>
    </row>
    <row r="19" spans="1:14" x14ac:dyDescent="0.2">
      <c r="A19" s="31">
        <v>130040</v>
      </c>
      <c r="B19" s="31" t="s">
        <v>66</v>
      </c>
      <c r="C19" s="30">
        <f t="shared" si="0"/>
        <v>6</v>
      </c>
      <c r="D19" s="33">
        <v>11.59830449425154</v>
      </c>
      <c r="E19" s="32">
        <v>13</v>
      </c>
      <c r="F19" s="32">
        <v>11.895</v>
      </c>
      <c r="G19" s="17">
        <v>14</v>
      </c>
      <c r="H19" s="34">
        <f t="shared" si="1"/>
        <v>51</v>
      </c>
      <c r="I19" s="6"/>
      <c r="M19" s="58"/>
      <c r="N19" s="58"/>
    </row>
    <row r="20" spans="1:14" x14ac:dyDescent="0.2">
      <c r="A20" s="31">
        <v>130062</v>
      </c>
      <c r="B20" s="31" t="s">
        <v>67</v>
      </c>
      <c r="C20" s="30">
        <f t="shared" si="0"/>
        <v>9</v>
      </c>
      <c r="D20" s="33">
        <v>14.018972825455814</v>
      </c>
      <c r="E20" s="32">
        <v>20</v>
      </c>
      <c r="F20" s="32">
        <v>18.91</v>
      </c>
      <c r="G20" s="17">
        <v>28</v>
      </c>
      <c r="H20" s="34">
        <f t="shared" si="1"/>
        <v>81</v>
      </c>
      <c r="I20" s="6"/>
      <c r="M20" s="58"/>
      <c r="N20" s="58"/>
    </row>
    <row r="21" spans="1:14" x14ac:dyDescent="0.2">
      <c r="A21" s="18">
        <v>130078</v>
      </c>
      <c r="B21" s="10" t="s">
        <v>68</v>
      </c>
      <c r="C21" s="30">
        <f t="shared" si="0"/>
        <v>9</v>
      </c>
      <c r="D21" s="33">
        <v>14.357798165137615</v>
      </c>
      <c r="E21" s="32">
        <v>17.5</v>
      </c>
      <c r="F21" s="32">
        <v>18.91</v>
      </c>
      <c r="G21" s="17">
        <v>36</v>
      </c>
      <c r="H21" s="34">
        <f t="shared" si="1"/>
        <v>87</v>
      </c>
      <c r="I21" s="6"/>
      <c r="M21" s="58"/>
      <c r="N21" s="58"/>
    </row>
    <row r="22" spans="1:14" x14ac:dyDescent="0.2">
      <c r="A22" s="31">
        <v>130079</v>
      </c>
      <c r="B22" s="31" t="s">
        <v>27</v>
      </c>
      <c r="C22" s="30">
        <f t="shared" si="0"/>
        <v>5</v>
      </c>
      <c r="D22" s="33">
        <v>8.5717251190337951</v>
      </c>
      <c r="E22" s="32">
        <v>12</v>
      </c>
      <c r="F22" s="32">
        <v>10.674999999999999</v>
      </c>
      <c r="G22" s="17">
        <v>14</v>
      </c>
      <c r="H22" s="34">
        <f t="shared" si="1"/>
        <v>46</v>
      </c>
      <c r="I22" s="6"/>
      <c r="M22" s="58"/>
      <c r="N22" s="58"/>
    </row>
    <row r="23" spans="1:14" x14ac:dyDescent="0.2">
      <c r="A23" s="31">
        <v>130085</v>
      </c>
      <c r="B23" s="31" t="s">
        <v>69</v>
      </c>
      <c r="C23" s="30">
        <f t="shared" si="0"/>
        <v>9</v>
      </c>
      <c r="D23" s="33">
        <v>13.462010800139357</v>
      </c>
      <c r="E23" s="32">
        <v>20</v>
      </c>
      <c r="F23" s="32">
        <v>17.690000000000001</v>
      </c>
      <c r="G23" s="17">
        <v>36</v>
      </c>
      <c r="H23" s="34">
        <f t="shared" si="1"/>
        <v>88</v>
      </c>
      <c r="I23" s="6"/>
      <c r="M23" s="58"/>
      <c r="N23" s="58"/>
    </row>
    <row r="24" spans="1:14" x14ac:dyDescent="0.2">
      <c r="A24" s="18">
        <v>130087</v>
      </c>
      <c r="B24" s="10" t="s">
        <v>70</v>
      </c>
      <c r="C24" s="30">
        <f t="shared" si="0"/>
        <v>5</v>
      </c>
      <c r="D24" s="33">
        <v>9.327626001625827</v>
      </c>
      <c r="E24" s="32">
        <v>0</v>
      </c>
      <c r="F24" s="32">
        <v>10.674999999999999</v>
      </c>
      <c r="G24" s="17">
        <v>8</v>
      </c>
      <c r="H24" s="34">
        <f t="shared" si="1"/>
        <v>29</v>
      </c>
      <c r="I24" s="6"/>
      <c r="M24" s="58"/>
      <c r="N24" s="58"/>
    </row>
    <row r="25" spans="1:14" x14ac:dyDescent="0.2">
      <c r="A25" s="31">
        <v>130097</v>
      </c>
      <c r="B25" s="31" t="s">
        <v>71</v>
      </c>
      <c r="C25" s="30">
        <f t="shared" si="0"/>
        <v>8</v>
      </c>
      <c r="D25" s="33">
        <v>14.817704099407734</v>
      </c>
      <c r="E25" s="32">
        <v>12</v>
      </c>
      <c r="F25" s="32">
        <v>18.91</v>
      </c>
      <c r="G25" s="17">
        <v>30</v>
      </c>
      <c r="H25" s="34">
        <f t="shared" si="1"/>
        <v>76</v>
      </c>
      <c r="I25" s="6"/>
      <c r="M25" s="58"/>
      <c r="N25" s="58"/>
    </row>
    <row r="26" spans="1:14" x14ac:dyDescent="0.2">
      <c r="A26" s="31">
        <v>130098</v>
      </c>
      <c r="B26" s="31" t="s">
        <v>72</v>
      </c>
      <c r="C26" s="30">
        <f t="shared" si="0"/>
        <v>8</v>
      </c>
      <c r="D26" s="33">
        <v>18.44323394495413</v>
      </c>
      <c r="E26" s="32">
        <v>10</v>
      </c>
      <c r="F26" s="32">
        <v>17.079999999999998</v>
      </c>
      <c r="G26" s="17">
        <v>30</v>
      </c>
      <c r="H26" s="34">
        <f t="shared" si="1"/>
        <v>76</v>
      </c>
      <c r="I26" s="6"/>
      <c r="M26" s="58"/>
      <c r="N26" s="58"/>
    </row>
    <row r="27" spans="1:14" x14ac:dyDescent="0.2">
      <c r="A27" s="31">
        <v>130099</v>
      </c>
      <c r="B27" s="31" t="s">
        <v>73</v>
      </c>
      <c r="C27" s="30">
        <f t="shared" si="0"/>
        <v>6</v>
      </c>
      <c r="D27" s="33">
        <v>11.852310997561261</v>
      </c>
      <c r="E27" s="32">
        <v>0</v>
      </c>
      <c r="F27" s="32">
        <v>10.065</v>
      </c>
      <c r="G27" s="17">
        <v>28</v>
      </c>
      <c r="H27" s="34">
        <f t="shared" si="1"/>
        <v>50</v>
      </c>
      <c r="I27" s="6"/>
      <c r="M27" s="58"/>
      <c r="N27" s="58"/>
    </row>
    <row r="28" spans="1:14" x14ac:dyDescent="0.2">
      <c r="A28" s="31">
        <v>130100</v>
      </c>
      <c r="B28" s="31" t="s">
        <v>74</v>
      </c>
      <c r="C28" s="30">
        <f t="shared" si="0"/>
        <v>7</v>
      </c>
      <c r="D28" s="33">
        <v>8.25</v>
      </c>
      <c r="E28" s="32">
        <v>10</v>
      </c>
      <c r="F28" s="32">
        <v>14.64</v>
      </c>
      <c r="G28" s="17">
        <v>30</v>
      </c>
      <c r="H28" s="34">
        <f t="shared" si="1"/>
        <v>63</v>
      </c>
      <c r="I28" s="6"/>
      <c r="M28" s="58"/>
      <c r="N28" s="58"/>
    </row>
    <row r="29" spans="1:14" x14ac:dyDescent="0.2">
      <c r="A29" s="31">
        <v>130102</v>
      </c>
      <c r="B29" s="31" t="s">
        <v>75</v>
      </c>
      <c r="C29" s="30">
        <f t="shared" si="0"/>
        <v>9</v>
      </c>
      <c r="D29" s="33">
        <v>11.791124724189991</v>
      </c>
      <c r="E29" s="32">
        <v>14.5</v>
      </c>
      <c r="F29" s="32">
        <v>16.164999999999999</v>
      </c>
      <c r="G29" s="17">
        <v>38</v>
      </c>
      <c r="H29" s="34">
        <f t="shared" si="1"/>
        <v>81</v>
      </c>
      <c r="I29" s="6"/>
      <c r="M29" s="58"/>
      <c r="N29" s="58"/>
    </row>
    <row r="30" spans="1:14" x14ac:dyDescent="0.2">
      <c r="A30" s="31">
        <v>130110</v>
      </c>
      <c r="B30" s="31" t="s">
        <v>28</v>
      </c>
      <c r="C30" s="30">
        <f t="shared" si="0"/>
        <v>7</v>
      </c>
      <c r="D30" s="33">
        <v>10.236492567646035</v>
      </c>
      <c r="E30" s="32">
        <v>11.5</v>
      </c>
      <c r="F30" s="32">
        <v>11.59</v>
      </c>
      <c r="G30" s="17">
        <v>26</v>
      </c>
      <c r="H30" s="34">
        <f t="shared" si="1"/>
        <v>60</v>
      </c>
      <c r="I30" s="6"/>
      <c r="M30" s="58"/>
      <c r="N30" s="58"/>
    </row>
    <row r="31" spans="1:14" x14ac:dyDescent="0.2">
      <c r="A31" s="31">
        <v>130134</v>
      </c>
      <c r="B31" s="31" t="s">
        <v>76</v>
      </c>
      <c r="C31" s="30">
        <f t="shared" si="0"/>
        <v>7</v>
      </c>
      <c r="D31" s="33">
        <v>13.244716060852399</v>
      </c>
      <c r="E31" s="32">
        <v>20</v>
      </c>
      <c r="F31" s="32">
        <v>15.555</v>
      </c>
      <c r="G31" s="17">
        <v>18</v>
      </c>
      <c r="H31" s="34">
        <f t="shared" si="1"/>
        <v>67</v>
      </c>
      <c r="I31" s="6"/>
      <c r="M31" s="58"/>
      <c r="N31" s="58"/>
    </row>
    <row r="32" spans="1:14" x14ac:dyDescent="0.2">
      <c r="A32" s="31">
        <v>130137</v>
      </c>
      <c r="B32" s="31" t="s">
        <v>77</v>
      </c>
      <c r="C32" s="30">
        <f t="shared" si="0"/>
        <v>5</v>
      </c>
      <c r="D32" s="33">
        <v>9.0750000000000011</v>
      </c>
      <c r="E32" s="32">
        <v>2.5</v>
      </c>
      <c r="F32" s="32">
        <v>13.115</v>
      </c>
      <c r="G32" s="17"/>
      <c r="H32" s="34">
        <f t="shared" si="1"/>
        <v>25</v>
      </c>
      <c r="I32" s="6"/>
      <c r="M32" s="58"/>
      <c r="N32" s="58"/>
    </row>
    <row r="33" spans="1:14" x14ac:dyDescent="0.2">
      <c r="A33" s="31">
        <v>130143</v>
      </c>
      <c r="B33" s="31" t="s">
        <v>78</v>
      </c>
      <c r="C33" s="30">
        <f t="shared" si="0"/>
        <v>5</v>
      </c>
      <c r="D33" s="33">
        <v>12.375000000000002</v>
      </c>
      <c r="E33" s="32">
        <v>9.5</v>
      </c>
      <c r="F33" s="32">
        <v>12.81</v>
      </c>
      <c r="G33" s="17">
        <v>10</v>
      </c>
      <c r="H33" s="34">
        <f t="shared" si="1"/>
        <v>45</v>
      </c>
      <c r="I33" s="6"/>
      <c r="M33" s="58"/>
      <c r="N33" s="58"/>
    </row>
    <row r="34" spans="1:14" x14ac:dyDescent="0.2">
      <c r="A34" s="31">
        <v>130148</v>
      </c>
      <c r="B34" s="31" t="s">
        <v>79</v>
      </c>
      <c r="C34" s="30">
        <f t="shared" si="0"/>
        <v>6</v>
      </c>
      <c r="D34" s="33">
        <v>13.764966322146094</v>
      </c>
      <c r="E34" s="32">
        <v>2</v>
      </c>
      <c r="F34" s="32">
        <v>12.2</v>
      </c>
      <c r="G34" s="17">
        <v>22</v>
      </c>
      <c r="H34" s="34">
        <f t="shared" si="1"/>
        <v>50</v>
      </c>
      <c r="I34" s="6"/>
      <c r="M34" s="58"/>
      <c r="N34" s="58"/>
    </row>
    <row r="35" spans="1:14" x14ac:dyDescent="0.2">
      <c r="A35" s="31">
        <v>130160</v>
      </c>
      <c r="B35" s="31" t="s">
        <v>80</v>
      </c>
      <c r="C35" s="30">
        <f t="shared" si="0"/>
        <v>7</v>
      </c>
      <c r="D35" s="33">
        <v>13.7894408314946</v>
      </c>
      <c r="E35" s="32">
        <v>5</v>
      </c>
      <c r="F35" s="32">
        <v>16.47</v>
      </c>
      <c r="G35" s="17">
        <v>26</v>
      </c>
      <c r="H35" s="34">
        <f t="shared" si="1"/>
        <v>62</v>
      </c>
      <c r="I35" s="6"/>
      <c r="M35" s="58"/>
      <c r="N35" s="58"/>
    </row>
    <row r="36" spans="1:14" x14ac:dyDescent="0.2">
      <c r="A36" s="31">
        <v>130172</v>
      </c>
      <c r="B36" s="31" t="s">
        <v>81</v>
      </c>
      <c r="C36" s="30">
        <f t="shared" si="0"/>
        <v>8</v>
      </c>
      <c r="D36" s="33">
        <v>13.208004296829637</v>
      </c>
      <c r="E36" s="32">
        <v>2.5</v>
      </c>
      <c r="F36" s="32">
        <v>16.47</v>
      </c>
      <c r="G36" s="17">
        <v>42</v>
      </c>
      <c r="H36" s="34">
        <f t="shared" si="1"/>
        <v>75</v>
      </c>
      <c r="I36" s="6"/>
      <c r="M36" s="58"/>
      <c r="N36" s="58"/>
    </row>
    <row r="37" spans="1:14" x14ac:dyDescent="0.2">
      <c r="A37" s="31">
        <v>130193</v>
      </c>
      <c r="B37" s="31" t="s">
        <v>82</v>
      </c>
      <c r="C37" s="30">
        <f t="shared" si="0"/>
        <v>5</v>
      </c>
      <c r="D37" s="33">
        <v>14.080159098827083</v>
      </c>
      <c r="E37" s="32">
        <v>11</v>
      </c>
      <c r="F37" s="32">
        <v>12.2</v>
      </c>
      <c r="G37" s="17">
        <v>10</v>
      </c>
      <c r="H37" s="34">
        <f t="shared" si="1"/>
        <v>48</v>
      </c>
      <c r="I37" s="6"/>
      <c r="M37" s="58"/>
      <c r="N37" s="58"/>
    </row>
    <row r="38" spans="1:14" x14ac:dyDescent="0.2">
      <c r="A38" s="31">
        <v>130198</v>
      </c>
      <c r="B38" s="31" t="s">
        <v>83</v>
      </c>
      <c r="C38" s="30">
        <f t="shared" si="0"/>
        <v>8</v>
      </c>
      <c r="D38" s="33">
        <v>10.974037568226688</v>
      </c>
      <c r="E38" s="32">
        <v>17</v>
      </c>
      <c r="F38" s="32">
        <v>12.2</v>
      </c>
      <c r="G38" s="17">
        <v>32</v>
      </c>
      <c r="H38" s="34">
        <f t="shared" si="1"/>
        <v>73</v>
      </c>
      <c r="I38" s="6"/>
      <c r="M38" s="58"/>
      <c r="N38" s="58"/>
    </row>
    <row r="39" spans="1:14" x14ac:dyDescent="0.2">
      <c r="A39" s="31">
        <v>130204</v>
      </c>
      <c r="B39" s="31" t="s">
        <v>84</v>
      </c>
      <c r="C39" s="30">
        <f t="shared" si="0"/>
        <v>6</v>
      </c>
      <c r="D39" s="33">
        <v>12.094080246196725</v>
      </c>
      <c r="E39" s="32">
        <v>7.5</v>
      </c>
      <c r="F39" s="32">
        <v>14.334999999999999</v>
      </c>
      <c r="G39" s="17">
        <v>24</v>
      </c>
      <c r="H39" s="34">
        <f t="shared" si="1"/>
        <v>58</v>
      </c>
      <c r="I39" s="6"/>
      <c r="M39" s="58"/>
      <c r="N39" s="58"/>
    </row>
    <row r="40" spans="1:14" x14ac:dyDescent="0.2">
      <c r="A40" s="31">
        <v>130205</v>
      </c>
      <c r="B40" s="31" t="s">
        <v>85</v>
      </c>
      <c r="C40" s="30">
        <f t="shared" si="0"/>
        <v>5</v>
      </c>
      <c r="D40" s="33">
        <v>8.8000000000000007</v>
      </c>
      <c r="E40" s="32">
        <v>6.25</v>
      </c>
      <c r="F40" s="32">
        <v>12.81</v>
      </c>
      <c r="G40" s="17">
        <v>16</v>
      </c>
      <c r="H40" s="34">
        <f t="shared" si="1"/>
        <v>44</v>
      </c>
      <c r="I40" s="6"/>
      <c r="M40" s="58"/>
      <c r="N40" s="58"/>
    </row>
    <row r="41" spans="1:14" x14ac:dyDescent="0.2">
      <c r="A41" s="31">
        <v>130210</v>
      </c>
      <c r="B41" s="31" t="s">
        <v>86</v>
      </c>
      <c r="C41" s="30">
        <f t="shared" si="0"/>
        <v>5</v>
      </c>
      <c r="D41" s="33">
        <v>11.567711357565905</v>
      </c>
      <c r="E41" s="32">
        <v>4.5</v>
      </c>
      <c r="F41" s="32">
        <v>14.945</v>
      </c>
      <c r="G41" s="17">
        <v>16</v>
      </c>
      <c r="H41" s="34">
        <f t="shared" si="1"/>
        <v>48</v>
      </c>
      <c r="I41" s="6"/>
      <c r="M41" s="58"/>
      <c r="N41" s="58"/>
    </row>
    <row r="42" spans="1:14" x14ac:dyDescent="0.2">
      <c r="A42" s="31">
        <v>130217</v>
      </c>
      <c r="B42" s="31" t="s">
        <v>87</v>
      </c>
      <c r="C42" s="30">
        <f t="shared" si="0"/>
        <v>6</v>
      </c>
      <c r="D42" s="33">
        <v>12.179741028916503</v>
      </c>
      <c r="E42" s="32">
        <v>8.5</v>
      </c>
      <c r="F42" s="32">
        <v>12.81</v>
      </c>
      <c r="G42" s="17">
        <v>22</v>
      </c>
      <c r="H42" s="34">
        <f t="shared" si="1"/>
        <v>56</v>
      </c>
      <c r="I42" s="6"/>
      <c r="M42" s="58"/>
      <c r="N42" s="58"/>
    </row>
    <row r="43" spans="1:14" x14ac:dyDescent="0.2">
      <c r="A43" s="31">
        <v>130218</v>
      </c>
      <c r="B43" s="31" t="s">
        <v>88</v>
      </c>
      <c r="C43" s="30">
        <f t="shared" si="0"/>
        <v>7</v>
      </c>
      <c r="D43" s="33">
        <v>11</v>
      </c>
      <c r="E43" s="32">
        <v>0</v>
      </c>
      <c r="F43" s="32">
        <v>14.945</v>
      </c>
      <c r="G43" s="17">
        <v>38</v>
      </c>
      <c r="H43" s="34">
        <f t="shared" si="1"/>
        <v>64</v>
      </c>
      <c r="I43" s="6"/>
      <c r="M43" s="58"/>
      <c r="N43" s="58"/>
    </row>
    <row r="44" spans="1:14" x14ac:dyDescent="0.2">
      <c r="A44" s="31">
        <v>130225</v>
      </c>
      <c r="B44" s="31" t="s">
        <v>89</v>
      </c>
      <c r="C44" s="30">
        <f t="shared" si="0"/>
        <v>5</v>
      </c>
      <c r="D44" s="33">
        <v>8.2014646963186628</v>
      </c>
      <c r="E44" s="32">
        <v>8.75</v>
      </c>
      <c r="F44" s="32">
        <v>17.079999999999998</v>
      </c>
      <c r="G44" s="17">
        <v>10</v>
      </c>
      <c r="H44" s="34">
        <f t="shared" si="1"/>
        <v>45</v>
      </c>
      <c r="I44" s="6"/>
      <c r="M44" s="58"/>
      <c r="N44" s="58"/>
    </row>
    <row r="45" spans="1:14" x14ac:dyDescent="0.2">
      <c r="A45" s="31">
        <v>130232</v>
      </c>
      <c r="B45" s="31" t="s">
        <v>20</v>
      </c>
      <c r="C45" s="30">
        <f t="shared" si="0"/>
        <v>8</v>
      </c>
      <c r="D45" s="33">
        <v>14.352521484148184</v>
      </c>
      <c r="E45" s="32">
        <v>14.5</v>
      </c>
      <c r="F45" s="32">
        <v>14.64</v>
      </c>
      <c r="G45" s="17">
        <v>32</v>
      </c>
      <c r="H45" s="34">
        <f t="shared" si="1"/>
        <v>76</v>
      </c>
      <c r="I45" s="6"/>
      <c r="M45" s="58"/>
      <c r="N45" s="58"/>
    </row>
    <row r="46" spans="1:14" x14ac:dyDescent="0.2">
      <c r="A46" s="31">
        <v>130254</v>
      </c>
      <c r="B46" s="31" t="s">
        <v>90</v>
      </c>
      <c r="C46" s="30">
        <f t="shared" si="0"/>
        <v>10</v>
      </c>
      <c r="D46" s="33">
        <v>16.49470880269423</v>
      </c>
      <c r="E46" s="32">
        <v>20</v>
      </c>
      <c r="F46" s="32">
        <v>15.25</v>
      </c>
      <c r="G46" s="17">
        <v>40</v>
      </c>
      <c r="H46" s="34">
        <f t="shared" si="1"/>
        <v>92</v>
      </c>
      <c r="I46" s="6"/>
      <c r="M46" s="58"/>
      <c r="N46" s="58"/>
    </row>
    <row r="47" spans="1:14" x14ac:dyDescent="0.2">
      <c r="A47" s="31">
        <v>130273</v>
      </c>
      <c r="B47" s="31" t="s">
        <v>91</v>
      </c>
      <c r="C47" s="30">
        <f t="shared" si="0"/>
        <v>6</v>
      </c>
      <c r="D47" s="33">
        <v>7.4210893043781212</v>
      </c>
      <c r="E47" s="32">
        <v>11</v>
      </c>
      <c r="F47" s="32">
        <v>11.285</v>
      </c>
      <c r="G47" s="17">
        <v>22</v>
      </c>
      <c r="H47" s="34">
        <f t="shared" si="1"/>
        <v>52</v>
      </c>
      <c r="I47" s="6"/>
      <c r="M47" s="58"/>
      <c r="N47" s="58"/>
    </row>
    <row r="48" spans="1:14" x14ac:dyDescent="0.2">
      <c r="A48" s="31">
        <v>130277</v>
      </c>
      <c r="B48" s="31" t="s">
        <v>92</v>
      </c>
      <c r="C48" s="30">
        <f t="shared" si="0"/>
        <v>5</v>
      </c>
      <c r="D48" s="33">
        <v>7.7240448263848567</v>
      </c>
      <c r="E48" s="32">
        <v>11</v>
      </c>
      <c r="F48" s="32">
        <v>14.945</v>
      </c>
      <c r="G48" s="17">
        <v>14</v>
      </c>
      <c r="H48" s="34">
        <f t="shared" si="1"/>
        <v>48</v>
      </c>
      <c r="I48" s="6"/>
      <c r="M48" s="58"/>
      <c r="N48" s="58"/>
    </row>
    <row r="49" spans="1:14" x14ac:dyDescent="0.2">
      <c r="A49" s="31">
        <v>130290</v>
      </c>
      <c r="B49" s="31" t="s">
        <v>93</v>
      </c>
      <c r="C49" s="30">
        <f t="shared" si="0"/>
        <v>7</v>
      </c>
      <c r="D49" s="33">
        <v>15.380784752061318</v>
      </c>
      <c r="E49" s="32">
        <v>10</v>
      </c>
      <c r="F49" s="32">
        <v>16.774999999999999</v>
      </c>
      <c r="G49" s="17">
        <v>26</v>
      </c>
      <c r="H49" s="34">
        <f t="shared" si="1"/>
        <v>69</v>
      </c>
      <c r="I49" s="6"/>
      <c r="M49" s="58"/>
      <c r="N49" s="58"/>
    </row>
    <row r="50" spans="1:14" x14ac:dyDescent="0.2">
      <c r="A50" s="31">
        <v>130314</v>
      </c>
      <c r="B50" s="31" t="s">
        <v>94</v>
      </c>
      <c r="C50" s="30">
        <f t="shared" si="0"/>
        <v>10</v>
      </c>
      <c r="D50" s="33">
        <v>15.163490012774361</v>
      </c>
      <c r="E50" s="32">
        <v>16</v>
      </c>
      <c r="F50" s="32">
        <v>20</v>
      </c>
      <c r="G50" s="17">
        <v>46</v>
      </c>
      <c r="H50" s="34">
        <f t="shared" si="1"/>
        <v>98</v>
      </c>
      <c r="I50" s="6"/>
      <c r="M50" s="58"/>
      <c r="N50" s="58"/>
    </row>
    <row r="51" spans="1:14" x14ac:dyDescent="0.2">
      <c r="A51" s="31">
        <v>130319</v>
      </c>
      <c r="B51" s="31" t="s">
        <v>95</v>
      </c>
      <c r="C51" s="30">
        <f t="shared" si="0"/>
        <v>7</v>
      </c>
      <c r="D51" s="33">
        <v>11.825000000000001</v>
      </c>
      <c r="E51" s="32">
        <v>10</v>
      </c>
      <c r="F51" s="32">
        <v>18.3</v>
      </c>
      <c r="G51" s="17">
        <v>22</v>
      </c>
      <c r="H51" s="34">
        <f t="shared" si="1"/>
        <v>63</v>
      </c>
      <c r="I51" s="6"/>
      <c r="M51" s="58"/>
      <c r="N51" s="58"/>
    </row>
    <row r="52" spans="1:14" x14ac:dyDescent="0.2">
      <c r="A52" s="31">
        <v>130325</v>
      </c>
      <c r="B52" s="31" t="s">
        <v>96</v>
      </c>
      <c r="C52" s="30">
        <f t="shared" si="0"/>
        <v>10</v>
      </c>
      <c r="D52" s="33">
        <v>15.683740274068054</v>
      </c>
      <c r="E52" s="32">
        <v>20</v>
      </c>
      <c r="F52" s="32">
        <v>20</v>
      </c>
      <c r="G52" s="17">
        <v>40</v>
      </c>
      <c r="H52" s="34">
        <f t="shared" si="1"/>
        <v>96</v>
      </c>
      <c r="I52" s="6"/>
      <c r="M52" s="58"/>
      <c r="N52" s="58"/>
    </row>
    <row r="53" spans="1:14" x14ac:dyDescent="0.2">
      <c r="A53" s="31">
        <v>130328</v>
      </c>
      <c r="B53" s="31" t="s">
        <v>97</v>
      </c>
      <c r="C53" s="30">
        <f t="shared" si="0"/>
        <v>6</v>
      </c>
      <c r="D53" s="33">
        <v>11.53711822088027</v>
      </c>
      <c r="E53" s="32">
        <v>5</v>
      </c>
      <c r="F53" s="32">
        <v>12.81</v>
      </c>
      <c r="G53" s="17">
        <v>28</v>
      </c>
      <c r="H53" s="34">
        <f t="shared" si="1"/>
        <v>58</v>
      </c>
      <c r="I53" s="6"/>
      <c r="M53" s="58"/>
      <c r="N53" s="58"/>
    </row>
    <row r="54" spans="1:14" x14ac:dyDescent="0.2">
      <c r="A54" s="31">
        <v>130329</v>
      </c>
      <c r="B54" s="31" t="s">
        <v>98</v>
      </c>
      <c r="C54" s="30">
        <f t="shared" si="0"/>
        <v>5</v>
      </c>
      <c r="D54" s="33">
        <v>7.7000000000000011</v>
      </c>
      <c r="E54" s="32">
        <v>0</v>
      </c>
      <c r="F54" s="32">
        <v>12.81</v>
      </c>
      <c r="G54" s="17">
        <v>16</v>
      </c>
      <c r="H54" s="34">
        <f t="shared" si="1"/>
        <v>37</v>
      </c>
      <c r="I54" s="6"/>
      <c r="M54" s="58"/>
      <c r="N54" s="58"/>
    </row>
    <row r="55" spans="1:14" x14ac:dyDescent="0.2">
      <c r="A55" s="31">
        <v>130334</v>
      </c>
      <c r="B55" s="31" t="s">
        <v>99</v>
      </c>
      <c r="C55" s="30">
        <f t="shared" si="0"/>
        <v>7</v>
      </c>
      <c r="D55" s="33">
        <v>12.681635408198815</v>
      </c>
      <c r="E55" s="32">
        <v>10</v>
      </c>
      <c r="F55" s="32">
        <v>11.59</v>
      </c>
      <c r="G55" s="17">
        <v>25</v>
      </c>
      <c r="H55" s="34">
        <f t="shared" si="1"/>
        <v>60</v>
      </c>
      <c r="I55" s="6"/>
      <c r="M55" s="58"/>
      <c r="N55" s="58"/>
    </row>
    <row r="56" spans="1:14" x14ac:dyDescent="0.2">
      <c r="A56" s="31">
        <v>130354</v>
      </c>
      <c r="B56" s="31" t="s">
        <v>100</v>
      </c>
      <c r="C56" s="30">
        <f t="shared" si="0"/>
        <v>5</v>
      </c>
      <c r="D56" s="33">
        <v>9.9</v>
      </c>
      <c r="E56" s="32">
        <v>0</v>
      </c>
      <c r="F56" s="32">
        <v>11.895</v>
      </c>
      <c r="G56" s="17">
        <v>18</v>
      </c>
      <c r="H56" s="34">
        <f t="shared" si="1"/>
        <v>40</v>
      </c>
      <c r="I56" s="6"/>
      <c r="M56" s="58"/>
      <c r="N56" s="58"/>
    </row>
    <row r="57" spans="1:14" x14ac:dyDescent="0.2">
      <c r="A57" s="31">
        <v>130370</v>
      </c>
      <c r="B57" s="31" t="s">
        <v>29</v>
      </c>
      <c r="C57" s="30">
        <f t="shared" si="0"/>
        <v>9</v>
      </c>
      <c r="D57" s="33">
        <v>14.018972825455814</v>
      </c>
      <c r="E57" s="32">
        <v>9</v>
      </c>
      <c r="F57" s="32">
        <v>17.384999999999998</v>
      </c>
      <c r="G57" s="17">
        <v>44</v>
      </c>
      <c r="H57" s="34">
        <f t="shared" si="1"/>
        <v>85</v>
      </c>
      <c r="I57" s="6"/>
      <c r="M57" s="58"/>
      <c r="N57" s="58"/>
    </row>
    <row r="58" spans="1:14" x14ac:dyDescent="0.2">
      <c r="A58" s="31">
        <v>130371</v>
      </c>
      <c r="B58" s="31" t="s">
        <v>101</v>
      </c>
      <c r="C58" s="30">
        <f t="shared" si="0"/>
        <v>6</v>
      </c>
      <c r="D58" s="33">
        <v>10.478261816281501</v>
      </c>
      <c r="E58" s="32">
        <v>9.75</v>
      </c>
      <c r="F58" s="32">
        <v>17.384999999999998</v>
      </c>
      <c r="G58" s="17">
        <v>16</v>
      </c>
      <c r="H58" s="34">
        <f t="shared" si="1"/>
        <v>54</v>
      </c>
      <c r="I58" s="6"/>
      <c r="M58" s="58"/>
      <c r="N58" s="58"/>
    </row>
    <row r="59" spans="1:14" x14ac:dyDescent="0.2">
      <c r="A59" s="31">
        <v>130386</v>
      </c>
      <c r="B59" s="31" t="s">
        <v>30</v>
      </c>
      <c r="C59" s="30">
        <f t="shared" si="0"/>
        <v>5</v>
      </c>
      <c r="D59" s="33">
        <v>10.144713157589131</v>
      </c>
      <c r="E59" s="32">
        <v>9</v>
      </c>
      <c r="F59" s="32">
        <v>11.285</v>
      </c>
      <c r="G59" s="17"/>
      <c r="H59" s="34">
        <f t="shared" si="1"/>
        <v>31</v>
      </c>
      <c r="I59" s="6"/>
      <c r="M59" s="58"/>
      <c r="N59" s="58"/>
    </row>
    <row r="60" spans="1:14" x14ac:dyDescent="0.2">
      <c r="A60" s="31">
        <v>130394</v>
      </c>
      <c r="B60" s="31" t="s">
        <v>32</v>
      </c>
      <c r="C60" s="30">
        <f t="shared" si="0"/>
        <v>8</v>
      </c>
      <c r="D60" s="33">
        <v>9.128687144350252</v>
      </c>
      <c r="E60" s="32">
        <v>10</v>
      </c>
      <c r="F60" s="32">
        <v>14.03</v>
      </c>
      <c r="G60" s="17">
        <v>40</v>
      </c>
      <c r="H60" s="34">
        <f t="shared" si="1"/>
        <v>74</v>
      </c>
      <c r="I60" s="6"/>
      <c r="M60" s="58"/>
      <c r="N60" s="58"/>
    </row>
    <row r="61" spans="1:14" x14ac:dyDescent="0.2">
      <c r="A61" s="31">
        <v>130402</v>
      </c>
      <c r="B61" s="31" t="s">
        <v>33</v>
      </c>
      <c r="C61" s="30">
        <f t="shared" si="0"/>
        <v>6</v>
      </c>
      <c r="D61" s="33">
        <v>8.2259392056671707</v>
      </c>
      <c r="E61" s="32">
        <v>0</v>
      </c>
      <c r="F61" s="32">
        <v>11.285</v>
      </c>
      <c r="G61" s="17">
        <v>30</v>
      </c>
      <c r="H61" s="34">
        <f t="shared" si="1"/>
        <v>50</v>
      </c>
      <c r="I61" s="6"/>
      <c r="M61" s="57"/>
      <c r="N61" s="57"/>
    </row>
    <row r="62" spans="1:14" x14ac:dyDescent="0.2">
      <c r="A62" s="31">
        <v>130439</v>
      </c>
      <c r="B62" s="31" t="s">
        <v>102</v>
      </c>
      <c r="C62" s="30">
        <f t="shared" si="0"/>
        <v>6</v>
      </c>
      <c r="D62" s="33">
        <v>9.0750000000000011</v>
      </c>
      <c r="E62" s="32">
        <v>8.75</v>
      </c>
      <c r="F62" s="32">
        <v>12.2</v>
      </c>
      <c r="G62" s="17">
        <v>22</v>
      </c>
      <c r="H62" s="34">
        <f t="shared" si="1"/>
        <v>53</v>
      </c>
      <c r="I62" s="6"/>
      <c r="L62" s="60" t="s">
        <v>19</v>
      </c>
      <c r="M62" s="61">
        <f>68.4%*M61</f>
        <v>0</v>
      </c>
      <c r="N62" s="62">
        <f>+N61</f>
        <v>0</v>
      </c>
    </row>
    <row r="63" spans="1:14" x14ac:dyDescent="0.2">
      <c r="A63" s="31">
        <v>130461</v>
      </c>
      <c r="B63" s="31" t="s">
        <v>103</v>
      </c>
      <c r="C63" s="30">
        <f t="shared" si="0"/>
        <v>8</v>
      </c>
      <c r="D63" s="33">
        <v>12.366442631517828</v>
      </c>
      <c r="E63" s="32">
        <v>14</v>
      </c>
      <c r="F63" s="32">
        <v>17.690000000000001</v>
      </c>
      <c r="G63" s="17">
        <v>30</v>
      </c>
      <c r="H63" s="34">
        <f t="shared" si="1"/>
        <v>75</v>
      </c>
      <c r="I63" s="6"/>
    </row>
    <row r="64" spans="1:14" x14ac:dyDescent="0.2">
      <c r="A64" s="31">
        <v>130464</v>
      </c>
      <c r="B64" s="31" t="s">
        <v>104</v>
      </c>
      <c r="C64" s="30">
        <f t="shared" si="0"/>
        <v>5</v>
      </c>
      <c r="D64" s="33">
        <v>8.3115999883869485</v>
      </c>
      <c r="E64" s="32">
        <v>0</v>
      </c>
      <c r="F64" s="32">
        <v>14.334999999999999</v>
      </c>
      <c r="G64" s="17">
        <v>21</v>
      </c>
      <c r="H64" s="34">
        <f t="shared" si="1"/>
        <v>44</v>
      </c>
      <c r="I64" s="6"/>
    </row>
    <row r="65" spans="1:9" x14ac:dyDescent="0.2">
      <c r="A65" s="31">
        <v>130471</v>
      </c>
      <c r="B65" s="31" t="s">
        <v>34</v>
      </c>
      <c r="C65" s="30">
        <f t="shared" si="0"/>
        <v>6</v>
      </c>
      <c r="D65" s="33">
        <v>7.9719327023574493</v>
      </c>
      <c r="E65" s="32">
        <v>10</v>
      </c>
      <c r="F65" s="32">
        <v>10.065</v>
      </c>
      <c r="G65" s="17">
        <v>26</v>
      </c>
      <c r="H65" s="34">
        <f t="shared" si="1"/>
        <v>55</v>
      </c>
      <c r="I65" s="6"/>
    </row>
    <row r="66" spans="1:9" x14ac:dyDescent="0.2">
      <c r="A66" s="31">
        <v>130472</v>
      </c>
      <c r="B66" s="31" t="s">
        <v>105</v>
      </c>
      <c r="C66" s="30">
        <f t="shared" si="0"/>
        <v>7</v>
      </c>
      <c r="D66" s="33">
        <v>9.90906253629079</v>
      </c>
      <c r="E66" s="32">
        <v>7.5</v>
      </c>
      <c r="F66" s="32">
        <v>10.065</v>
      </c>
      <c r="G66" s="17">
        <v>40</v>
      </c>
      <c r="H66" s="34">
        <f t="shared" si="1"/>
        <v>68</v>
      </c>
      <c r="I66" s="6"/>
    </row>
    <row r="67" spans="1:9" x14ac:dyDescent="0.2">
      <c r="A67" s="31">
        <v>130482</v>
      </c>
      <c r="B67" s="31" t="s">
        <v>106</v>
      </c>
      <c r="C67" s="30">
        <f t="shared" si="0"/>
        <v>7</v>
      </c>
      <c r="D67" s="33">
        <v>10.181424921611892</v>
      </c>
      <c r="E67" s="32">
        <v>10</v>
      </c>
      <c r="F67" s="32">
        <v>10.674999999999999</v>
      </c>
      <c r="G67" s="17">
        <v>34</v>
      </c>
      <c r="H67" s="34">
        <f t="shared" si="1"/>
        <v>65</v>
      </c>
      <c r="I67" s="6"/>
    </row>
    <row r="68" spans="1:9" x14ac:dyDescent="0.2">
      <c r="A68" s="31">
        <v>130483</v>
      </c>
      <c r="B68" s="31" t="s">
        <v>107</v>
      </c>
      <c r="C68" s="30">
        <f t="shared" si="0"/>
        <v>6</v>
      </c>
      <c r="D68" s="33">
        <v>15.125000000000002</v>
      </c>
      <c r="E68" s="32">
        <v>0</v>
      </c>
      <c r="F68" s="32">
        <v>20</v>
      </c>
      <c r="G68" s="17">
        <v>22</v>
      </c>
      <c r="H68" s="34">
        <f t="shared" si="1"/>
        <v>58</v>
      </c>
      <c r="I68" s="6"/>
    </row>
    <row r="69" spans="1:9" x14ac:dyDescent="0.2">
      <c r="A69" s="31">
        <v>130507</v>
      </c>
      <c r="B69" s="31" t="s">
        <v>108</v>
      </c>
      <c r="C69" s="30">
        <f t="shared" si="0"/>
        <v>5</v>
      </c>
      <c r="D69" s="33">
        <v>9.9151811636279188</v>
      </c>
      <c r="E69" s="32">
        <v>11</v>
      </c>
      <c r="F69" s="32">
        <v>10.674999999999999</v>
      </c>
      <c r="G69" s="17">
        <v>6</v>
      </c>
      <c r="H69" s="34">
        <f t="shared" si="1"/>
        <v>38</v>
      </c>
      <c r="I69" s="6"/>
    </row>
    <row r="70" spans="1:9" x14ac:dyDescent="0.2">
      <c r="A70" s="31">
        <v>130509</v>
      </c>
      <c r="B70" s="31" t="s">
        <v>109</v>
      </c>
      <c r="C70" s="30">
        <f t="shared" si="0"/>
        <v>5</v>
      </c>
      <c r="D70" s="33">
        <v>9.625</v>
      </c>
      <c r="E70" s="32">
        <v>2.5</v>
      </c>
      <c r="F70" s="32">
        <v>11.895</v>
      </c>
      <c r="G70" s="17">
        <v>14</v>
      </c>
      <c r="H70" s="34">
        <f t="shared" si="1"/>
        <v>39</v>
      </c>
      <c r="I70" s="6"/>
    </row>
    <row r="71" spans="1:9" x14ac:dyDescent="0.2">
      <c r="A71" s="31">
        <v>130527</v>
      </c>
      <c r="B71" s="31" t="s">
        <v>110</v>
      </c>
      <c r="C71" s="30">
        <f t="shared" si="0"/>
        <v>7</v>
      </c>
      <c r="D71" s="33">
        <v>7.1181337823713857</v>
      </c>
      <c r="E71" s="32">
        <v>5</v>
      </c>
      <c r="F71" s="32">
        <v>16.774999999999999</v>
      </c>
      <c r="G71" s="17">
        <v>32</v>
      </c>
      <c r="H71" s="34">
        <f t="shared" si="1"/>
        <v>61</v>
      </c>
      <c r="I71" s="6"/>
    </row>
    <row r="72" spans="1:9" x14ac:dyDescent="0.2">
      <c r="A72" s="31">
        <v>130581</v>
      </c>
      <c r="B72" s="31" t="s">
        <v>111</v>
      </c>
      <c r="C72" s="30">
        <f t="shared" si="0"/>
        <v>5</v>
      </c>
      <c r="D72" s="33">
        <v>12.65</v>
      </c>
      <c r="E72" s="32">
        <v>2</v>
      </c>
      <c r="F72" s="32">
        <v>14.03</v>
      </c>
      <c r="G72" s="17">
        <v>10</v>
      </c>
      <c r="H72" s="34">
        <f t="shared" si="1"/>
        <v>39</v>
      </c>
      <c r="I72" s="6"/>
    </row>
    <row r="73" spans="1:9" x14ac:dyDescent="0.2">
      <c r="A73" s="31">
        <v>130592</v>
      </c>
      <c r="B73" s="31" t="s">
        <v>52</v>
      </c>
      <c r="C73" s="30">
        <f t="shared" si="0"/>
        <v>8</v>
      </c>
      <c r="D73" s="33">
        <v>13.183529787481131</v>
      </c>
      <c r="E73" s="32">
        <v>5</v>
      </c>
      <c r="F73" s="32">
        <v>16.774999999999999</v>
      </c>
      <c r="G73" s="17">
        <v>36</v>
      </c>
      <c r="H73" s="34">
        <f t="shared" si="1"/>
        <v>71</v>
      </c>
      <c r="I73" s="6"/>
    </row>
    <row r="74" spans="1:9" x14ac:dyDescent="0.2">
      <c r="A74" s="31">
        <v>130601</v>
      </c>
      <c r="B74" s="31" t="s">
        <v>35</v>
      </c>
      <c r="C74" s="30">
        <f t="shared" si="0"/>
        <v>6</v>
      </c>
      <c r="D74" s="33">
        <v>10.120238648240623</v>
      </c>
      <c r="E74" s="32">
        <v>5</v>
      </c>
      <c r="F74" s="32">
        <v>11.895</v>
      </c>
      <c r="G74" s="17">
        <v>28</v>
      </c>
      <c r="H74" s="34">
        <f t="shared" si="1"/>
        <v>56</v>
      </c>
      <c r="I74" s="6"/>
    </row>
    <row r="75" spans="1:9" x14ac:dyDescent="0.2">
      <c r="A75" s="31">
        <v>130604</v>
      </c>
      <c r="B75" s="31" t="s">
        <v>112</v>
      </c>
      <c r="C75" s="30">
        <f t="shared" si="0"/>
        <v>7</v>
      </c>
      <c r="D75" s="33">
        <v>7.7485193357333655</v>
      </c>
      <c r="E75" s="32">
        <v>18.5</v>
      </c>
      <c r="F75" s="32">
        <v>13.42</v>
      </c>
      <c r="G75" s="17">
        <v>26</v>
      </c>
      <c r="H75" s="34">
        <f t="shared" ref="H75:H136" si="2">ROUNDUP(SUM(D75:G75),0)</f>
        <v>66</v>
      </c>
      <c r="I75" s="6"/>
    </row>
    <row r="76" spans="1:9" x14ac:dyDescent="0.2">
      <c r="A76" s="31">
        <v>130628</v>
      </c>
      <c r="B76" s="31" t="s">
        <v>36</v>
      </c>
      <c r="C76" s="30">
        <f t="shared" si="0"/>
        <v>5</v>
      </c>
      <c r="D76" s="33">
        <v>10.278481012658228</v>
      </c>
      <c r="E76" s="32">
        <v>5</v>
      </c>
      <c r="F76" s="32">
        <v>11.59</v>
      </c>
      <c r="G76" s="17">
        <v>8</v>
      </c>
      <c r="H76" s="34">
        <f t="shared" si="2"/>
        <v>35</v>
      </c>
      <c r="I76" s="6"/>
    </row>
    <row r="77" spans="1:9" x14ac:dyDescent="0.2">
      <c r="A77" s="31">
        <v>130639</v>
      </c>
      <c r="B77" s="31" t="s">
        <v>113</v>
      </c>
      <c r="C77" s="30">
        <f t="shared" si="0"/>
        <v>7</v>
      </c>
      <c r="D77" s="33">
        <v>17.240506329113927</v>
      </c>
      <c r="E77" s="32">
        <v>5</v>
      </c>
      <c r="F77" s="32">
        <v>13.115</v>
      </c>
      <c r="G77" s="17">
        <v>30</v>
      </c>
      <c r="H77" s="34">
        <f t="shared" si="2"/>
        <v>66</v>
      </c>
      <c r="I77" s="6"/>
    </row>
    <row r="78" spans="1:9" x14ac:dyDescent="0.2">
      <c r="A78" s="31">
        <v>130666</v>
      </c>
      <c r="B78" s="31" t="s">
        <v>114</v>
      </c>
      <c r="C78" s="30">
        <f t="shared" si="0"/>
        <v>6</v>
      </c>
      <c r="D78" s="33">
        <v>14.328046974799676</v>
      </c>
      <c r="E78" s="32">
        <v>12</v>
      </c>
      <c r="F78" s="32">
        <v>14.945</v>
      </c>
      <c r="G78" s="17">
        <v>14</v>
      </c>
      <c r="H78" s="34">
        <f t="shared" si="2"/>
        <v>56</v>
      </c>
      <c r="I78" s="6"/>
    </row>
    <row r="79" spans="1:9" x14ac:dyDescent="0.2">
      <c r="A79" s="31">
        <v>130675</v>
      </c>
      <c r="B79" s="31" t="s">
        <v>115</v>
      </c>
      <c r="C79" s="30">
        <f t="shared" si="0"/>
        <v>9</v>
      </c>
      <c r="D79" s="33">
        <v>12.718347172221579</v>
      </c>
      <c r="E79" s="32">
        <v>10</v>
      </c>
      <c r="F79" s="32">
        <v>18.91</v>
      </c>
      <c r="G79" s="17">
        <v>38</v>
      </c>
      <c r="H79" s="34">
        <f t="shared" si="2"/>
        <v>80</v>
      </c>
      <c r="I79" s="6"/>
    </row>
    <row r="80" spans="1:9" x14ac:dyDescent="0.2">
      <c r="A80" s="31">
        <v>130685</v>
      </c>
      <c r="B80" s="31" t="s">
        <v>116</v>
      </c>
      <c r="C80" s="30">
        <f t="shared" si="0"/>
        <v>8</v>
      </c>
      <c r="D80" s="33">
        <v>18.715596330275229</v>
      </c>
      <c r="E80" s="32">
        <v>17</v>
      </c>
      <c r="F80" s="32">
        <v>16.47</v>
      </c>
      <c r="G80" s="17">
        <v>24</v>
      </c>
      <c r="H80" s="34">
        <f t="shared" si="2"/>
        <v>77</v>
      </c>
      <c r="I80" s="6"/>
    </row>
    <row r="81" spans="1:9" x14ac:dyDescent="0.2">
      <c r="A81" s="31">
        <v>130686</v>
      </c>
      <c r="B81" s="31" t="s">
        <v>37</v>
      </c>
      <c r="C81" s="30">
        <f t="shared" si="0"/>
        <v>5</v>
      </c>
      <c r="D81" s="33">
        <v>9.921299790965044</v>
      </c>
      <c r="E81" s="32">
        <v>7.5</v>
      </c>
      <c r="F81" s="32">
        <v>15.25</v>
      </c>
      <c r="G81" s="17">
        <v>8</v>
      </c>
      <c r="H81" s="34">
        <f t="shared" si="2"/>
        <v>41</v>
      </c>
      <c r="I81" s="6"/>
    </row>
    <row r="82" spans="1:9" x14ac:dyDescent="0.2">
      <c r="A82" s="31">
        <v>130715</v>
      </c>
      <c r="B82" s="31" t="s">
        <v>117</v>
      </c>
      <c r="C82" s="30">
        <f t="shared" si="0"/>
        <v>7</v>
      </c>
      <c r="D82" s="33">
        <v>16.775000000000002</v>
      </c>
      <c r="E82" s="32">
        <v>0</v>
      </c>
      <c r="F82" s="32">
        <v>18.3</v>
      </c>
      <c r="G82" s="17">
        <v>30</v>
      </c>
      <c r="H82" s="34">
        <f t="shared" si="2"/>
        <v>66</v>
      </c>
      <c r="I82" s="6"/>
    </row>
    <row r="83" spans="1:9" x14ac:dyDescent="0.2">
      <c r="A83" s="31">
        <v>130720</v>
      </c>
      <c r="B83" s="31" t="s">
        <v>118</v>
      </c>
      <c r="C83" s="30">
        <f t="shared" si="0"/>
        <v>8</v>
      </c>
      <c r="D83" s="33">
        <v>18.425000000000001</v>
      </c>
      <c r="E83" s="32">
        <v>0</v>
      </c>
      <c r="F83" s="32">
        <v>15.555</v>
      </c>
      <c r="G83" s="17">
        <v>36</v>
      </c>
      <c r="H83" s="34">
        <f t="shared" si="2"/>
        <v>70</v>
      </c>
      <c r="I83" s="6"/>
    </row>
    <row r="84" spans="1:9" x14ac:dyDescent="0.2">
      <c r="A84" s="31">
        <v>130729</v>
      </c>
      <c r="B84" s="31" t="s">
        <v>119</v>
      </c>
      <c r="C84" s="30">
        <f t="shared" si="0"/>
        <v>5</v>
      </c>
      <c r="D84" s="33">
        <v>11.754412960167228</v>
      </c>
      <c r="E84" s="32">
        <v>5</v>
      </c>
      <c r="F84" s="32">
        <v>11.285</v>
      </c>
      <c r="G84" s="17">
        <v>4</v>
      </c>
      <c r="H84" s="34">
        <f t="shared" si="2"/>
        <v>33</v>
      </c>
      <c r="I84" s="6"/>
    </row>
    <row r="85" spans="1:9" x14ac:dyDescent="0.2">
      <c r="A85" s="31">
        <v>130739</v>
      </c>
      <c r="B85" s="31" t="s">
        <v>120</v>
      </c>
      <c r="C85" s="30">
        <f t="shared" si="0"/>
        <v>5</v>
      </c>
      <c r="D85" s="33">
        <v>9.3459818836372079</v>
      </c>
      <c r="E85" s="32">
        <v>5</v>
      </c>
      <c r="F85" s="32">
        <v>13.42</v>
      </c>
      <c r="G85" s="17">
        <v>12</v>
      </c>
      <c r="H85" s="34">
        <f t="shared" si="2"/>
        <v>40</v>
      </c>
      <c r="I85" s="6"/>
    </row>
    <row r="86" spans="1:9" x14ac:dyDescent="0.2">
      <c r="A86" s="31">
        <v>130748</v>
      </c>
      <c r="B86" s="31" t="s">
        <v>121</v>
      </c>
      <c r="C86" s="30">
        <f t="shared" si="0"/>
        <v>5</v>
      </c>
      <c r="D86" s="33">
        <v>9.5632766229241675</v>
      </c>
      <c r="E86" s="32">
        <v>0</v>
      </c>
      <c r="F86" s="32">
        <v>16.164999999999999</v>
      </c>
      <c r="G86" s="17">
        <v>6</v>
      </c>
      <c r="H86" s="34">
        <f t="shared" si="2"/>
        <v>32</v>
      </c>
      <c r="I86" s="6"/>
    </row>
    <row r="87" spans="1:9" x14ac:dyDescent="0.2">
      <c r="A87" s="31">
        <v>130758</v>
      </c>
      <c r="B87" s="31" t="s">
        <v>122</v>
      </c>
      <c r="C87" s="30">
        <f t="shared" si="0"/>
        <v>10</v>
      </c>
      <c r="D87" s="33">
        <v>17.88711386598537</v>
      </c>
      <c r="E87" s="32">
        <v>15.5</v>
      </c>
      <c r="F87" s="32">
        <v>18.91</v>
      </c>
      <c r="G87" s="17">
        <v>50</v>
      </c>
      <c r="H87" s="34">
        <f t="shared" si="2"/>
        <v>103</v>
      </c>
      <c r="I87" s="6"/>
    </row>
    <row r="88" spans="1:9" x14ac:dyDescent="0.2">
      <c r="A88" s="31">
        <v>130780</v>
      </c>
      <c r="B88" s="31" t="s">
        <v>123</v>
      </c>
      <c r="C88" s="30">
        <f t="shared" si="0"/>
        <v>5</v>
      </c>
      <c r="D88" s="33">
        <v>7.9902885843688312</v>
      </c>
      <c r="E88" s="32">
        <v>0</v>
      </c>
      <c r="F88" s="32">
        <v>12.2</v>
      </c>
      <c r="G88" s="17">
        <v>12</v>
      </c>
      <c r="H88" s="34">
        <f t="shared" si="2"/>
        <v>33</v>
      </c>
      <c r="I88" s="6"/>
    </row>
    <row r="89" spans="1:9" x14ac:dyDescent="0.2">
      <c r="A89" s="31">
        <v>130781</v>
      </c>
      <c r="B89" s="31" t="s">
        <v>124</v>
      </c>
      <c r="C89" s="30">
        <f t="shared" si="0"/>
        <v>9</v>
      </c>
      <c r="D89" s="33">
        <v>15.968339914063408</v>
      </c>
      <c r="E89" s="32">
        <v>9</v>
      </c>
      <c r="F89" s="32">
        <v>17.384999999999998</v>
      </c>
      <c r="G89" s="17">
        <v>42</v>
      </c>
      <c r="H89" s="34">
        <f t="shared" si="2"/>
        <v>85</v>
      </c>
      <c r="I89" s="6"/>
    </row>
    <row r="90" spans="1:9" x14ac:dyDescent="0.2">
      <c r="A90" s="31">
        <v>130784</v>
      </c>
      <c r="B90" s="31" t="s">
        <v>125</v>
      </c>
      <c r="C90" s="30">
        <f t="shared" si="0"/>
        <v>5</v>
      </c>
      <c r="D90" s="33">
        <v>13.801678086168856</v>
      </c>
      <c r="E90" s="32">
        <v>0</v>
      </c>
      <c r="F90" s="32">
        <v>15.25</v>
      </c>
      <c r="G90" s="17">
        <v>17</v>
      </c>
      <c r="H90" s="34">
        <f t="shared" si="2"/>
        <v>47</v>
      </c>
      <c r="I90" s="6"/>
    </row>
    <row r="91" spans="1:9" x14ac:dyDescent="0.2">
      <c r="A91" s="31">
        <v>130798</v>
      </c>
      <c r="B91" s="31" t="s">
        <v>126</v>
      </c>
      <c r="C91" s="30">
        <f t="shared" si="0"/>
        <v>7</v>
      </c>
      <c r="D91" s="33">
        <v>7.6995703170363488</v>
      </c>
      <c r="E91" s="32">
        <v>10</v>
      </c>
      <c r="F91" s="32">
        <v>14.945</v>
      </c>
      <c r="G91" s="17">
        <v>36</v>
      </c>
      <c r="H91" s="34">
        <f t="shared" si="2"/>
        <v>69</v>
      </c>
      <c r="I91" s="6"/>
    </row>
    <row r="92" spans="1:9" x14ac:dyDescent="0.2">
      <c r="A92" s="31">
        <v>130799</v>
      </c>
      <c r="B92" s="31" t="s">
        <v>62</v>
      </c>
      <c r="C92" s="30">
        <f t="shared" si="0"/>
        <v>6</v>
      </c>
      <c r="D92" s="33">
        <v>11.825000000000001</v>
      </c>
      <c r="E92" s="32">
        <v>2</v>
      </c>
      <c r="F92" s="32">
        <v>11.59</v>
      </c>
      <c r="G92" s="17">
        <v>24</v>
      </c>
      <c r="H92" s="34">
        <f t="shared" si="2"/>
        <v>50</v>
      </c>
      <c r="I92" s="6"/>
    </row>
    <row r="93" spans="1:9" x14ac:dyDescent="0.2">
      <c r="A93" s="31">
        <v>130807</v>
      </c>
      <c r="B93" s="31" t="s">
        <v>31</v>
      </c>
      <c r="C93" s="30">
        <f t="shared" si="0"/>
        <v>7</v>
      </c>
      <c r="D93" s="33">
        <v>12.094080246196725</v>
      </c>
      <c r="E93" s="32">
        <v>16</v>
      </c>
      <c r="F93" s="32">
        <v>13.725</v>
      </c>
      <c r="G93" s="17">
        <v>20</v>
      </c>
      <c r="H93" s="34">
        <f t="shared" si="2"/>
        <v>62</v>
      </c>
      <c r="I93" s="6"/>
    </row>
    <row r="94" spans="1:9" x14ac:dyDescent="0.2">
      <c r="A94" s="31">
        <v>130849</v>
      </c>
      <c r="B94" s="31" t="s">
        <v>38</v>
      </c>
      <c r="C94" s="30">
        <f t="shared" si="0"/>
        <v>7</v>
      </c>
      <c r="D94" s="33">
        <v>11.258637208222043</v>
      </c>
      <c r="E94" s="32">
        <v>11</v>
      </c>
      <c r="F94" s="32">
        <v>12.504999999999999</v>
      </c>
      <c r="G94" s="17">
        <v>30</v>
      </c>
      <c r="H94" s="34">
        <f t="shared" si="2"/>
        <v>65</v>
      </c>
      <c r="I94" s="6"/>
    </row>
    <row r="95" spans="1:9" x14ac:dyDescent="0.2">
      <c r="A95" s="31">
        <v>130855</v>
      </c>
      <c r="B95" s="31" t="s">
        <v>127</v>
      </c>
      <c r="C95" s="30">
        <f t="shared" si="0"/>
        <v>6</v>
      </c>
      <c r="D95" s="33">
        <v>7.7000000000000011</v>
      </c>
      <c r="E95" s="32">
        <v>12</v>
      </c>
      <c r="F95" s="32">
        <v>12.504999999999999</v>
      </c>
      <c r="G95" s="17">
        <v>22</v>
      </c>
      <c r="H95" s="34">
        <f t="shared" si="2"/>
        <v>55</v>
      </c>
      <c r="I95" s="6"/>
    </row>
    <row r="96" spans="1:9" x14ac:dyDescent="0.2">
      <c r="A96" s="31">
        <v>130866</v>
      </c>
      <c r="B96" s="31" t="s">
        <v>128</v>
      </c>
      <c r="C96" s="30">
        <f t="shared" si="0"/>
        <v>6</v>
      </c>
      <c r="D96" s="33">
        <v>13.750000000000002</v>
      </c>
      <c r="E96" s="32">
        <v>0</v>
      </c>
      <c r="F96" s="32">
        <v>14.334999999999999</v>
      </c>
      <c r="G96" s="17">
        <v>30</v>
      </c>
      <c r="H96" s="34">
        <f t="shared" si="2"/>
        <v>59</v>
      </c>
      <c r="I96" s="6"/>
    </row>
    <row r="97" spans="1:9" x14ac:dyDescent="0.2">
      <c r="A97" s="31">
        <v>130867</v>
      </c>
      <c r="B97" s="31" t="s">
        <v>129</v>
      </c>
      <c r="C97" s="30">
        <f t="shared" si="0"/>
        <v>5</v>
      </c>
      <c r="D97" s="33">
        <v>8.5250000000000004</v>
      </c>
      <c r="E97" s="32">
        <v>0</v>
      </c>
      <c r="F97" s="32">
        <v>12.504999999999999</v>
      </c>
      <c r="G97" s="17">
        <v>8</v>
      </c>
      <c r="H97" s="34">
        <f t="shared" si="2"/>
        <v>30</v>
      </c>
      <c r="I97" s="6"/>
    </row>
    <row r="98" spans="1:9" x14ac:dyDescent="0.2">
      <c r="A98" s="31">
        <v>130876</v>
      </c>
      <c r="B98" s="31" t="s">
        <v>39</v>
      </c>
      <c r="C98" s="30">
        <f t="shared" si="0"/>
        <v>5</v>
      </c>
      <c r="D98" s="33">
        <v>9.9580115549878059</v>
      </c>
      <c r="E98" s="32">
        <v>7</v>
      </c>
      <c r="F98" s="32">
        <v>11.285</v>
      </c>
      <c r="G98" s="17">
        <v>12</v>
      </c>
      <c r="H98" s="34">
        <f t="shared" si="2"/>
        <v>41</v>
      </c>
      <c r="I98" s="6"/>
    </row>
    <row r="99" spans="1:9" x14ac:dyDescent="0.2">
      <c r="A99" s="31">
        <v>130888</v>
      </c>
      <c r="B99" s="31" t="s">
        <v>130</v>
      </c>
      <c r="C99" s="30">
        <f t="shared" si="0"/>
        <v>6</v>
      </c>
      <c r="D99" s="33">
        <v>9.9</v>
      </c>
      <c r="E99" s="32">
        <v>0</v>
      </c>
      <c r="F99" s="32">
        <v>19.52</v>
      </c>
      <c r="G99" s="17">
        <v>22</v>
      </c>
      <c r="H99" s="34">
        <f t="shared" si="2"/>
        <v>52</v>
      </c>
      <c r="I99" s="6"/>
    </row>
    <row r="100" spans="1:9" x14ac:dyDescent="0.2">
      <c r="A100" s="31">
        <v>130898</v>
      </c>
      <c r="B100" s="31" t="s">
        <v>131</v>
      </c>
      <c r="C100" s="30">
        <f t="shared" si="0"/>
        <v>5</v>
      </c>
      <c r="D100" s="33">
        <v>7.9719327023574493</v>
      </c>
      <c r="E100" s="32">
        <v>5</v>
      </c>
      <c r="F100" s="32">
        <v>11.59</v>
      </c>
      <c r="G100" s="17">
        <v>6</v>
      </c>
      <c r="H100" s="34">
        <f t="shared" si="2"/>
        <v>31</v>
      </c>
      <c r="I100" s="6"/>
    </row>
    <row r="101" spans="1:9" x14ac:dyDescent="0.2">
      <c r="A101" s="31">
        <v>130914</v>
      </c>
      <c r="B101" s="31" t="s">
        <v>132</v>
      </c>
      <c r="C101" s="30">
        <f t="shared" si="0"/>
        <v>7</v>
      </c>
      <c r="D101" s="33">
        <v>19.525000000000002</v>
      </c>
      <c r="E101" s="32">
        <v>20</v>
      </c>
      <c r="F101" s="32">
        <v>13.42</v>
      </c>
      <c r="G101" s="17">
        <v>15</v>
      </c>
      <c r="H101" s="34">
        <f t="shared" si="2"/>
        <v>68</v>
      </c>
      <c r="I101" s="6"/>
    </row>
    <row r="102" spans="1:9" x14ac:dyDescent="0.2">
      <c r="A102" s="31">
        <v>130918</v>
      </c>
      <c r="B102" s="31" t="s">
        <v>133</v>
      </c>
      <c r="C102" s="30">
        <f t="shared" si="0"/>
        <v>5</v>
      </c>
      <c r="D102" s="33">
        <v>11.778887469515736</v>
      </c>
      <c r="E102" s="32">
        <v>2.5</v>
      </c>
      <c r="F102" s="32">
        <v>12.504999999999999</v>
      </c>
      <c r="G102" s="17">
        <v>12</v>
      </c>
      <c r="H102" s="34">
        <f t="shared" si="2"/>
        <v>39</v>
      </c>
      <c r="I102" s="6"/>
    </row>
    <row r="103" spans="1:9" x14ac:dyDescent="0.2">
      <c r="A103" s="31">
        <v>130921</v>
      </c>
      <c r="B103" s="31" t="s">
        <v>134</v>
      </c>
      <c r="C103" s="30">
        <f t="shared" si="0"/>
        <v>5</v>
      </c>
      <c r="D103" s="33">
        <v>10.175000000000001</v>
      </c>
      <c r="E103" s="32">
        <v>2.5</v>
      </c>
      <c r="F103" s="32">
        <v>10.37</v>
      </c>
      <c r="G103" s="17">
        <v>20</v>
      </c>
      <c r="H103" s="34">
        <f t="shared" si="2"/>
        <v>44</v>
      </c>
      <c r="I103" s="6"/>
    </row>
    <row r="104" spans="1:9" x14ac:dyDescent="0.2">
      <c r="A104" s="31">
        <v>130926</v>
      </c>
      <c r="B104" s="31" t="s">
        <v>135</v>
      </c>
      <c r="C104" s="30">
        <f t="shared" si="0"/>
        <v>5</v>
      </c>
      <c r="D104" s="33">
        <v>13.541552955522008</v>
      </c>
      <c r="E104" s="32">
        <v>10</v>
      </c>
      <c r="F104" s="32">
        <v>10.37</v>
      </c>
      <c r="G104" s="17"/>
      <c r="H104" s="34">
        <f t="shared" si="2"/>
        <v>34</v>
      </c>
      <c r="I104" s="6"/>
    </row>
    <row r="105" spans="1:9" x14ac:dyDescent="0.2">
      <c r="A105" s="31">
        <v>130935</v>
      </c>
      <c r="B105" s="31" t="s">
        <v>136</v>
      </c>
      <c r="C105" s="30">
        <f t="shared" si="0"/>
        <v>8</v>
      </c>
      <c r="D105" s="33">
        <v>14.545341714086636</v>
      </c>
      <c r="E105" s="32">
        <v>5</v>
      </c>
      <c r="F105" s="32">
        <v>17.690000000000001</v>
      </c>
      <c r="G105" s="17">
        <v>32</v>
      </c>
      <c r="H105" s="34">
        <f t="shared" si="2"/>
        <v>70</v>
      </c>
      <c r="I105" s="6"/>
    </row>
    <row r="106" spans="1:9" x14ac:dyDescent="0.2">
      <c r="A106" s="31">
        <v>130938</v>
      </c>
      <c r="B106" s="31" t="s">
        <v>137</v>
      </c>
      <c r="C106" s="30">
        <f t="shared" si="0"/>
        <v>6</v>
      </c>
      <c r="D106" s="33">
        <v>7.1976759377540365</v>
      </c>
      <c r="E106" s="32">
        <v>10</v>
      </c>
      <c r="F106" s="32">
        <v>10.98</v>
      </c>
      <c r="G106" s="17">
        <v>22</v>
      </c>
      <c r="H106" s="34">
        <f t="shared" si="2"/>
        <v>51</v>
      </c>
      <c r="I106" s="6"/>
    </row>
    <row r="107" spans="1:9" x14ac:dyDescent="0.2">
      <c r="A107" s="31">
        <v>130961</v>
      </c>
      <c r="B107" s="31" t="s">
        <v>138</v>
      </c>
      <c r="C107" s="30">
        <f t="shared" si="0"/>
        <v>7</v>
      </c>
      <c r="D107" s="33">
        <v>8.2137019509929168</v>
      </c>
      <c r="E107" s="32">
        <v>14.5</v>
      </c>
      <c r="F107" s="32">
        <v>10.065</v>
      </c>
      <c r="G107" s="17">
        <v>30</v>
      </c>
      <c r="H107" s="34">
        <f t="shared" si="2"/>
        <v>63</v>
      </c>
      <c r="I107" s="6"/>
    </row>
    <row r="108" spans="1:9" x14ac:dyDescent="0.2">
      <c r="A108" s="31">
        <v>130966</v>
      </c>
      <c r="B108" s="31" t="s">
        <v>139</v>
      </c>
      <c r="C108" s="30">
        <f t="shared" si="0"/>
        <v>6</v>
      </c>
      <c r="D108" s="33">
        <v>9.8723507722680282</v>
      </c>
      <c r="E108" s="32">
        <v>12.5</v>
      </c>
      <c r="F108" s="32">
        <v>12.81</v>
      </c>
      <c r="G108" s="17">
        <v>20</v>
      </c>
      <c r="H108" s="34">
        <f t="shared" si="2"/>
        <v>56</v>
      </c>
      <c r="I108" s="6"/>
    </row>
    <row r="109" spans="1:9" x14ac:dyDescent="0.2">
      <c r="A109" s="31">
        <v>130990</v>
      </c>
      <c r="B109" s="31" t="s">
        <v>140</v>
      </c>
      <c r="C109" s="30">
        <f t="shared" si="0"/>
        <v>5</v>
      </c>
      <c r="D109" s="33">
        <v>11.283111717570549</v>
      </c>
      <c r="E109" s="32">
        <v>10.5</v>
      </c>
      <c r="F109" s="32">
        <v>14.334999999999999</v>
      </c>
      <c r="G109" s="17">
        <v>10</v>
      </c>
      <c r="H109" s="34">
        <f t="shared" si="2"/>
        <v>47</v>
      </c>
      <c r="I109" s="6"/>
    </row>
    <row r="110" spans="1:9" x14ac:dyDescent="0.2">
      <c r="A110" s="31">
        <v>131003</v>
      </c>
      <c r="B110" s="31" t="s">
        <v>141</v>
      </c>
      <c r="C110" s="30">
        <f t="shared" si="0"/>
        <v>7</v>
      </c>
      <c r="D110" s="33">
        <v>10.450000000000001</v>
      </c>
      <c r="E110" s="32">
        <v>0</v>
      </c>
      <c r="F110" s="32">
        <v>10.98</v>
      </c>
      <c r="G110" s="17">
        <v>40</v>
      </c>
      <c r="H110" s="34">
        <f t="shared" si="2"/>
        <v>62</v>
      </c>
      <c r="I110" s="6"/>
    </row>
    <row r="111" spans="1:9" x14ac:dyDescent="0.2">
      <c r="A111" s="31">
        <v>131004</v>
      </c>
      <c r="B111" s="31" t="s">
        <v>142</v>
      </c>
      <c r="C111" s="30">
        <f t="shared" si="0"/>
        <v>5</v>
      </c>
      <c r="D111" s="33">
        <v>9.0797381256532361</v>
      </c>
      <c r="E111" s="32">
        <v>0</v>
      </c>
      <c r="F111" s="32">
        <v>11.895</v>
      </c>
      <c r="G111" s="17">
        <v>14</v>
      </c>
      <c r="H111" s="34">
        <f t="shared" si="2"/>
        <v>35</v>
      </c>
      <c r="I111" s="6"/>
    </row>
    <row r="112" spans="1:9" x14ac:dyDescent="0.2">
      <c r="A112" s="31">
        <v>131010</v>
      </c>
      <c r="B112" s="31" t="s">
        <v>143</v>
      </c>
      <c r="C112" s="30">
        <f t="shared" si="0"/>
        <v>6</v>
      </c>
      <c r="D112" s="33">
        <v>14.569816223435142</v>
      </c>
      <c r="E112" s="32">
        <v>15</v>
      </c>
      <c r="F112" s="32">
        <v>10.674999999999999</v>
      </c>
      <c r="G112" s="17">
        <v>18</v>
      </c>
      <c r="H112" s="34">
        <f t="shared" si="2"/>
        <v>59</v>
      </c>
      <c r="I112" s="6"/>
    </row>
    <row r="113" spans="1:9" x14ac:dyDescent="0.2">
      <c r="A113" s="31">
        <v>131025</v>
      </c>
      <c r="B113" s="31" t="s">
        <v>144</v>
      </c>
      <c r="C113" s="30">
        <f t="shared" si="0"/>
        <v>6</v>
      </c>
      <c r="D113" s="33">
        <v>10.725000000000001</v>
      </c>
      <c r="E113" s="32">
        <v>10</v>
      </c>
      <c r="F113" s="32">
        <v>16.774999999999999</v>
      </c>
      <c r="G113" s="17">
        <v>20</v>
      </c>
      <c r="H113" s="34">
        <f t="shared" si="2"/>
        <v>58</v>
      </c>
      <c r="I113" s="6"/>
    </row>
    <row r="114" spans="1:9" x14ac:dyDescent="0.2">
      <c r="A114" s="31">
        <v>131036</v>
      </c>
      <c r="B114" s="31" t="s">
        <v>40</v>
      </c>
      <c r="C114" s="30">
        <f t="shared" si="0"/>
        <v>7</v>
      </c>
      <c r="D114" s="33">
        <v>12.687754035535944</v>
      </c>
      <c r="E114" s="32">
        <v>0</v>
      </c>
      <c r="F114" s="32">
        <v>17.690000000000001</v>
      </c>
      <c r="G114" s="17">
        <v>32</v>
      </c>
      <c r="H114" s="34">
        <f t="shared" si="2"/>
        <v>63</v>
      </c>
      <c r="I114" s="6"/>
    </row>
    <row r="115" spans="1:9" x14ac:dyDescent="0.2">
      <c r="A115" s="31">
        <v>131082</v>
      </c>
      <c r="B115" s="31" t="s">
        <v>145</v>
      </c>
      <c r="C115" s="30">
        <f t="shared" si="0"/>
        <v>6</v>
      </c>
      <c r="D115" s="33">
        <v>15.441971025432586</v>
      </c>
      <c r="E115" s="32">
        <v>7</v>
      </c>
      <c r="F115" s="32">
        <v>12.2</v>
      </c>
      <c r="G115" s="17">
        <v>18</v>
      </c>
      <c r="H115" s="34">
        <f t="shared" si="2"/>
        <v>53</v>
      </c>
      <c r="I115" s="6"/>
    </row>
    <row r="116" spans="1:9" x14ac:dyDescent="0.2">
      <c r="A116" s="31">
        <v>131090</v>
      </c>
      <c r="B116" s="31" t="s">
        <v>146</v>
      </c>
      <c r="C116" s="30">
        <f t="shared" si="0"/>
        <v>5</v>
      </c>
      <c r="D116" s="33">
        <v>8.25</v>
      </c>
      <c r="E116" s="32">
        <v>10</v>
      </c>
      <c r="F116" s="32">
        <v>11.59</v>
      </c>
      <c r="G116" s="17">
        <v>4</v>
      </c>
      <c r="H116" s="34">
        <f t="shared" si="2"/>
        <v>34</v>
      </c>
      <c r="I116" s="6"/>
    </row>
    <row r="117" spans="1:9" x14ac:dyDescent="0.2">
      <c r="A117" s="31">
        <v>131116</v>
      </c>
      <c r="B117" s="31" t="s">
        <v>147</v>
      </c>
      <c r="C117" s="30">
        <f t="shared" si="0"/>
        <v>7</v>
      </c>
      <c r="D117" s="33">
        <v>7.482275577749391</v>
      </c>
      <c r="E117" s="32">
        <v>5</v>
      </c>
      <c r="F117" s="32">
        <v>12.81</v>
      </c>
      <c r="G117" s="17">
        <v>34</v>
      </c>
      <c r="H117" s="34">
        <f t="shared" si="2"/>
        <v>60</v>
      </c>
      <c r="I117" s="6"/>
    </row>
    <row r="118" spans="1:9" x14ac:dyDescent="0.2">
      <c r="A118" s="31">
        <v>131136</v>
      </c>
      <c r="B118" s="31" t="s">
        <v>148</v>
      </c>
      <c r="C118" s="30">
        <f t="shared" si="0"/>
        <v>5</v>
      </c>
      <c r="D118" s="33">
        <v>9.860113517593776</v>
      </c>
      <c r="E118" s="32">
        <v>9.5</v>
      </c>
      <c r="F118" s="32">
        <v>10.674999999999999</v>
      </c>
      <c r="G118" s="17">
        <v>12</v>
      </c>
      <c r="H118" s="34">
        <f t="shared" si="2"/>
        <v>43</v>
      </c>
      <c r="I118" s="6"/>
    </row>
    <row r="119" spans="1:9" x14ac:dyDescent="0.2">
      <c r="A119" s="31">
        <v>131144</v>
      </c>
      <c r="B119" s="31" t="s">
        <v>149</v>
      </c>
      <c r="C119" s="30">
        <f t="shared" si="0"/>
        <v>7</v>
      </c>
      <c r="D119" s="33">
        <v>8.3115999883869485</v>
      </c>
      <c r="E119" s="32">
        <v>7.5</v>
      </c>
      <c r="F119" s="32">
        <v>13.42</v>
      </c>
      <c r="G119" s="17">
        <v>34</v>
      </c>
      <c r="H119" s="34">
        <f t="shared" si="2"/>
        <v>64</v>
      </c>
      <c r="I119" s="6"/>
    </row>
    <row r="120" spans="1:9" x14ac:dyDescent="0.2">
      <c r="A120" s="31">
        <v>131168</v>
      </c>
      <c r="B120" s="31" t="s">
        <v>41</v>
      </c>
      <c r="C120" s="30">
        <f t="shared" si="0"/>
        <v>7</v>
      </c>
      <c r="D120" s="33">
        <v>11.821717860875625</v>
      </c>
      <c r="E120" s="32">
        <v>10</v>
      </c>
      <c r="F120" s="32">
        <v>15.86</v>
      </c>
      <c r="G120" s="17">
        <v>26</v>
      </c>
      <c r="H120" s="34">
        <f t="shared" si="2"/>
        <v>64</v>
      </c>
      <c r="I120" s="6"/>
    </row>
    <row r="121" spans="1:9" x14ac:dyDescent="0.2">
      <c r="A121" s="31">
        <v>131173</v>
      </c>
      <c r="B121" s="31" t="s">
        <v>150</v>
      </c>
      <c r="C121" s="30">
        <f t="shared" si="0"/>
        <v>5</v>
      </c>
      <c r="D121" s="33">
        <v>8.5250000000000004</v>
      </c>
      <c r="E121" s="32">
        <v>0</v>
      </c>
      <c r="F121" s="32">
        <v>10.065</v>
      </c>
      <c r="G121" s="17"/>
      <c r="H121" s="34">
        <f t="shared" si="2"/>
        <v>19</v>
      </c>
      <c r="I121" s="6"/>
    </row>
    <row r="122" spans="1:9" x14ac:dyDescent="0.2">
      <c r="A122" s="31">
        <v>131196</v>
      </c>
      <c r="B122" s="31" t="s">
        <v>151</v>
      </c>
      <c r="C122" s="30">
        <f t="shared" si="0"/>
        <v>5</v>
      </c>
      <c r="D122" s="33">
        <v>12.687754035535944</v>
      </c>
      <c r="E122" s="32">
        <v>5</v>
      </c>
      <c r="F122" s="32">
        <v>10.98</v>
      </c>
      <c r="G122" s="17"/>
      <c r="H122" s="34">
        <f t="shared" si="2"/>
        <v>29</v>
      </c>
      <c r="I122" s="6"/>
    </row>
    <row r="123" spans="1:9" x14ac:dyDescent="0.2">
      <c r="A123" s="31">
        <v>131204</v>
      </c>
      <c r="B123" s="31" t="s">
        <v>152</v>
      </c>
      <c r="C123" s="30">
        <f t="shared" si="0"/>
        <v>7</v>
      </c>
      <c r="D123" s="33">
        <v>9.841757635582395</v>
      </c>
      <c r="E123" s="32">
        <v>4</v>
      </c>
      <c r="F123" s="32">
        <v>15.25</v>
      </c>
      <c r="G123" s="17">
        <v>32</v>
      </c>
      <c r="H123" s="34">
        <f t="shared" si="2"/>
        <v>62</v>
      </c>
      <c r="I123" s="6"/>
    </row>
    <row r="124" spans="1:9" x14ac:dyDescent="0.2">
      <c r="A124" s="31">
        <v>131221</v>
      </c>
      <c r="B124" s="31" t="s">
        <v>153</v>
      </c>
      <c r="C124" s="30">
        <f t="shared" ref="C124:C136" si="3">IF(H124&lt;50,5,IF(H124&lt;60,6,IF(H124&lt;70,7,IF(H124&lt;80,8,IF(H124&lt;90,9,10)))))</f>
        <v>5</v>
      </c>
      <c r="D124" s="33">
        <v>10.212018058297527</v>
      </c>
      <c r="E124" s="32">
        <v>0</v>
      </c>
      <c r="F124" s="32">
        <v>10.065</v>
      </c>
      <c r="G124" s="17">
        <v>10</v>
      </c>
      <c r="H124" s="34">
        <f t="shared" si="2"/>
        <v>31</v>
      </c>
      <c r="I124" s="6"/>
    </row>
    <row r="125" spans="1:9" x14ac:dyDescent="0.2">
      <c r="A125" s="31">
        <v>131230</v>
      </c>
      <c r="B125" s="31" t="s">
        <v>154</v>
      </c>
      <c r="C125" s="30">
        <f t="shared" si="3"/>
        <v>5</v>
      </c>
      <c r="D125" s="33">
        <v>7.1181337823713857</v>
      </c>
      <c r="E125" s="32">
        <v>2</v>
      </c>
      <c r="F125" s="32">
        <v>13.115</v>
      </c>
      <c r="G125" s="17"/>
      <c r="H125" s="34">
        <f t="shared" si="2"/>
        <v>23</v>
      </c>
      <c r="I125" s="6"/>
    </row>
    <row r="126" spans="1:9" x14ac:dyDescent="0.2">
      <c r="A126" s="31">
        <v>131252</v>
      </c>
      <c r="B126" s="31" t="s">
        <v>155</v>
      </c>
      <c r="C126" s="67">
        <f t="shared" si="3"/>
        <v>6</v>
      </c>
      <c r="D126" s="33">
        <v>12.996828184879806</v>
      </c>
      <c r="E126" s="32">
        <v>5</v>
      </c>
      <c r="F126" s="32">
        <v>12.2</v>
      </c>
      <c r="G126" s="17">
        <v>28</v>
      </c>
      <c r="H126" s="34">
        <f t="shared" si="2"/>
        <v>59</v>
      </c>
      <c r="I126" s="6"/>
    </row>
    <row r="127" spans="1:9" x14ac:dyDescent="0.2">
      <c r="A127" s="31">
        <v>131273</v>
      </c>
      <c r="B127" s="31" t="s">
        <v>156</v>
      </c>
      <c r="C127" s="30">
        <f t="shared" si="3"/>
        <v>7</v>
      </c>
      <c r="D127" s="33">
        <v>13.486485309487865</v>
      </c>
      <c r="E127" s="32">
        <v>17</v>
      </c>
      <c r="F127" s="32">
        <v>10.37</v>
      </c>
      <c r="G127" s="17">
        <v>22</v>
      </c>
      <c r="H127" s="34">
        <f t="shared" si="2"/>
        <v>63</v>
      </c>
      <c r="I127" s="6"/>
    </row>
    <row r="128" spans="1:9" x14ac:dyDescent="0.2">
      <c r="A128" s="31">
        <v>131285</v>
      </c>
      <c r="B128" s="31" t="s">
        <v>157</v>
      </c>
      <c r="C128" s="30">
        <f t="shared" si="3"/>
        <v>6</v>
      </c>
      <c r="D128" s="33">
        <v>18.165594878643596</v>
      </c>
      <c r="E128" s="32">
        <v>17.5</v>
      </c>
      <c r="F128" s="32">
        <v>16.47</v>
      </c>
      <c r="G128" s="17"/>
      <c r="H128" s="34">
        <f t="shared" si="2"/>
        <v>53</v>
      </c>
      <c r="I128" s="6"/>
    </row>
    <row r="129" spans="1:9" x14ac:dyDescent="0.2">
      <c r="A129" s="31">
        <v>131300</v>
      </c>
      <c r="B129" s="31" t="s">
        <v>158</v>
      </c>
      <c r="C129" s="30">
        <f t="shared" si="3"/>
        <v>7</v>
      </c>
      <c r="D129" s="33">
        <v>14.328046974799676</v>
      </c>
      <c r="E129" s="32">
        <v>10.5</v>
      </c>
      <c r="F129" s="32">
        <v>10.065</v>
      </c>
      <c r="G129" s="17">
        <v>26</v>
      </c>
      <c r="H129" s="34">
        <f t="shared" si="2"/>
        <v>61</v>
      </c>
      <c r="I129" s="6"/>
    </row>
    <row r="130" spans="1:9" x14ac:dyDescent="0.2">
      <c r="A130" s="31">
        <v>131309</v>
      </c>
      <c r="B130" s="31" t="s">
        <v>159</v>
      </c>
      <c r="C130" s="30">
        <f t="shared" si="3"/>
        <v>5</v>
      </c>
      <c r="D130" s="33">
        <v>10.175000000000001</v>
      </c>
      <c r="E130" s="32">
        <v>0</v>
      </c>
      <c r="F130" s="32">
        <v>15.25</v>
      </c>
      <c r="G130" s="17">
        <v>7</v>
      </c>
      <c r="H130" s="34">
        <f t="shared" si="2"/>
        <v>33</v>
      </c>
      <c r="I130" s="6"/>
    </row>
    <row r="131" spans="1:9" x14ac:dyDescent="0.2">
      <c r="A131" s="31">
        <v>131325</v>
      </c>
      <c r="B131" s="31" t="s">
        <v>160</v>
      </c>
      <c r="C131" s="30">
        <f t="shared" si="3"/>
        <v>6</v>
      </c>
      <c r="D131" s="33">
        <v>8.2504137150156787</v>
      </c>
      <c r="E131" s="32">
        <v>5</v>
      </c>
      <c r="F131" s="32">
        <v>12.504999999999999</v>
      </c>
      <c r="G131" s="17">
        <v>32</v>
      </c>
      <c r="H131" s="34">
        <f t="shared" si="2"/>
        <v>58</v>
      </c>
      <c r="I131" s="6"/>
    </row>
    <row r="132" spans="1:9" x14ac:dyDescent="0.2">
      <c r="A132" s="31">
        <v>131336</v>
      </c>
      <c r="B132" s="31" t="s">
        <v>161</v>
      </c>
      <c r="C132" s="30">
        <f t="shared" si="3"/>
        <v>7</v>
      </c>
      <c r="D132" s="33">
        <v>10.398719660898852</v>
      </c>
      <c r="E132" s="32">
        <v>2.5</v>
      </c>
      <c r="F132" s="32">
        <v>14.945</v>
      </c>
      <c r="G132" s="17">
        <v>36</v>
      </c>
      <c r="H132" s="34">
        <f t="shared" si="2"/>
        <v>64</v>
      </c>
      <c r="I132" s="6"/>
    </row>
    <row r="133" spans="1:9" x14ac:dyDescent="0.2">
      <c r="A133" s="31">
        <v>131345</v>
      </c>
      <c r="B133" s="31" t="s">
        <v>162</v>
      </c>
      <c r="C133" s="30">
        <f t="shared" si="3"/>
        <v>8</v>
      </c>
      <c r="D133" s="33">
        <v>11.825000000000001</v>
      </c>
      <c r="E133" s="32">
        <v>9.5</v>
      </c>
      <c r="F133" s="32">
        <v>12.81</v>
      </c>
      <c r="G133" s="17">
        <v>38</v>
      </c>
      <c r="H133" s="34">
        <f t="shared" si="2"/>
        <v>73</v>
      </c>
      <c r="I133" s="6"/>
    </row>
    <row r="134" spans="1:9" x14ac:dyDescent="0.2">
      <c r="A134" s="31">
        <v>131369</v>
      </c>
      <c r="B134" s="31" t="s">
        <v>163</v>
      </c>
      <c r="C134" s="30">
        <f t="shared" si="3"/>
        <v>6</v>
      </c>
      <c r="D134" s="33">
        <v>8.5250000000000004</v>
      </c>
      <c r="E134" s="32">
        <v>6.5</v>
      </c>
      <c r="F134" s="32">
        <v>15.25</v>
      </c>
      <c r="G134" s="17">
        <v>20</v>
      </c>
      <c r="H134" s="34">
        <f t="shared" si="2"/>
        <v>51</v>
      </c>
      <c r="I134" s="6"/>
    </row>
    <row r="135" spans="1:9" x14ac:dyDescent="0.2">
      <c r="A135" s="31">
        <v>131370</v>
      </c>
      <c r="B135" s="31" t="s">
        <v>42</v>
      </c>
      <c r="C135" s="30">
        <f t="shared" si="3"/>
        <v>8</v>
      </c>
      <c r="D135" s="33">
        <v>14.606527987457902</v>
      </c>
      <c r="E135" s="32">
        <v>5</v>
      </c>
      <c r="F135" s="32">
        <v>17.995000000000001</v>
      </c>
      <c r="G135" s="17">
        <v>32</v>
      </c>
      <c r="H135" s="34">
        <f t="shared" si="2"/>
        <v>70</v>
      </c>
      <c r="I135" s="6"/>
    </row>
    <row r="136" spans="1:9" x14ac:dyDescent="0.2">
      <c r="A136" s="31">
        <v>131376</v>
      </c>
      <c r="B136" s="31" t="s">
        <v>164</v>
      </c>
      <c r="C136" s="30">
        <f t="shared" si="3"/>
        <v>5</v>
      </c>
      <c r="D136" s="33">
        <v>8.2626509696899326</v>
      </c>
      <c r="E136" s="32">
        <v>12</v>
      </c>
      <c r="F136" s="32">
        <v>10.065</v>
      </c>
      <c r="G136" s="17">
        <v>14</v>
      </c>
      <c r="H136" s="34">
        <f t="shared" si="2"/>
        <v>45</v>
      </c>
      <c r="I136" s="6"/>
    </row>
    <row r="138" spans="1:9" ht="13.5" thickBot="1" x14ac:dyDescent="0.25">
      <c r="A138" s="44" t="s">
        <v>8</v>
      </c>
      <c r="B138" s="21"/>
      <c r="C138" s="19"/>
      <c r="D138" s="22"/>
      <c r="E138" s="19"/>
      <c r="F138" s="19"/>
      <c r="G138" s="1"/>
    </row>
    <row r="139" spans="1:9" ht="14.25" thickTop="1" thickBot="1" x14ac:dyDescent="0.25">
      <c r="A139" s="23" t="s">
        <v>1</v>
      </c>
      <c r="B139" s="25" t="s">
        <v>0</v>
      </c>
      <c r="C139" s="26" t="s">
        <v>18</v>
      </c>
      <c r="D139" s="27" t="s">
        <v>6</v>
      </c>
      <c r="E139" s="28" t="s">
        <v>3</v>
      </c>
      <c r="F139" s="29" t="s">
        <v>2</v>
      </c>
      <c r="G139" s="1"/>
    </row>
    <row r="140" spans="1:9" ht="13.5" thickTop="1" x14ac:dyDescent="0.2">
      <c r="A140" s="64" t="s">
        <v>43</v>
      </c>
      <c r="B140" s="10" t="s">
        <v>44</v>
      </c>
      <c r="C140" s="2">
        <f>IF(F140&lt;36,5,IF(F140&lt;43,6,IF(F140&lt;50,7,IF(F140&lt;57,8,IF(F140&lt;64,9,10)))))</f>
        <v>5</v>
      </c>
      <c r="D140" s="13">
        <v>14.334999999999999</v>
      </c>
      <c r="E140" s="3">
        <v>12</v>
      </c>
      <c r="F140" s="42">
        <f>ROUNDUP(SUM(D140:E140),0)</f>
        <v>27</v>
      </c>
      <c r="G140" s="7"/>
    </row>
    <row r="141" spans="1:9" x14ac:dyDescent="0.2">
      <c r="A141" s="64" t="s">
        <v>205</v>
      </c>
      <c r="B141" s="10" t="s">
        <v>206</v>
      </c>
      <c r="C141" s="2">
        <f t="shared" ref="C141:C202" si="4">IF(F141&lt;36,5,IF(F141&lt;43,6,IF(F141&lt;50,7,IF(F141&lt;57,8,IF(F141&lt;64,9,10)))))</f>
        <v>6</v>
      </c>
      <c r="D141" s="13">
        <v>10.674999999999999</v>
      </c>
      <c r="E141" s="3">
        <v>28</v>
      </c>
      <c r="F141" s="42">
        <f t="shared" ref="F141:F202" si="5">ROUNDUP(SUM(D141:E141),0)</f>
        <v>39</v>
      </c>
      <c r="G141" s="7"/>
    </row>
    <row r="142" spans="1:9" x14ac:dyDescent="0.2">
      <c r="A142" s="64" t="s">
        <v>45</v>
      </c>
      <c r="B142" s="10" t="s">
        <v>46</v>
      </c>
      <c r="C142" s="2">
        <f t="shared" si="4"/>
        <v>5</v>
      </c>
      <c r="D142" s="14">
        <v>13.42</v>
      </c>
      <c r="E142" s="4"/>
      <c r="F142" s="42">
        <f t="shared" si="5"/>
        <v>14</v>
      </c>
      <c r="G142" s="7"/>
    </row>
    <row r="143" spans="1:9" x14ac:dyDescent="0.2">
      <c r="A143" s="64" t="s">
        <v>207</v>
      </c>
      <c r="B143" s="10" t="s">
        <v>208</v>
      </c>
      <c r="C143" s="2">
        <f t="shared" si="4"/>
        <v>6</v>
      </c>
      <c r="D143" s="15">
        <v>12.2</v>
      </c>
      <c r="E143" s="56">
        <v>28</v>
      </c>
      <c r="F143" s="42">
        <f t="shared" si="5"/>
        <v>41</v>
      </c>
      <c r="G143" s="7"/>
    </row>
    <row r="144" spans="1:9" x14ac:dyDescent="0.2">
      <c r="A144" s="64" t="s">
        <v>209</v>
      </c>
      <c r="B144" s="10" t="s">
        <v>210</v>
      </c>
      <c r="C144" s="2">
        <f t="shared" si="4"/>
        <v>5</v>
      </c>
      <c r="D144" s="14">
        <v>12.2</v>
      </c>
      <c r="E144" s="4">
        <v>18</v>
      </c>
      <c r="F144" s="42">
        <f t="shared" si="5"/>
        <v>31</v>
      </c>
      <c r="G144" s="7"/>
    </row>
    <row r="145" spans="1:7" x14ac:dyDescent="0.2">
      <c r="A145" s="64" t="s">
        <v>211</v>
      </c>
      <c r="B145" s="10" t="s">
        <v>212</v>
      </c>
      <c r="C145" s="2">
        <f t="shared" si="4"/>
        <v>5</v>
      </c>
      <c r="D145" s="14">
        <v>11.895</v>
      </c>
      <c r="E145" s="4"/>
      <c r="F145" s="42">
        <f t="shared" si="5"/>
        <v>12</v>
      </c>
      <c r="G145" s="7"/>
    </row>
    <row r="146" spans="1:7" x14ac:dyDescent="0.2">
      <c r="A146" s="64" t="s">
        <v>213</v>
      </c>
      <c r="B146" s="10" t="s">
        <v>214</v>
      </c>
      <c r="C146" s="2">
        <f t="shared" si="4"/>
        <v>5</v>
      </c>
      <c r="D146" s="14">
        <v>14.64</v>
      </c>
      <c r="E146" s="4">
        <v>16</v>
      </c>
      <c r="F146" s="42">
        <f t="shared" si="5"/>
        <v>31</v>
      </c>
      <c r="G146" s="7"/>
    </row>
    <row r="147" spans="1:7" x14ac:dyDescent="0.2">
      <c r="A147" s="64" t="s">
        <v>215</v>
      </c>
      <c r="B147" s="10" t="s">
        <v>216</v>
      </c>
      <c r="C147" s="2">
        <f t="shared" si="4"/>
        <v>7</v>
      </c>
      <c r="D147" s="15">
        <v>15.555</v>
      </c>
      <c r="E147" s="5">
        <v>28</v>
      </c>
      <c r="F147" s="42">
        <f t="shared" si="5"/>
        <v>44</v>
      </c>
      <c r="G147" s="7"/>
    </row>
    <row r="148" spans="1:7" x14ac:dyDescent="0.2">
      <c r="A148" s="64" t="s">
        <v>217</v>
      </c>
      <c r="B148" s="10" t="s">
        <v>218</v>
      </c>
      <c r="C148" s="2">
        <f t="shared" si="4"/>
        <v>5</v>
      </c>
      <c r="D148" s="14">
        <v>10.674999999999999</v>
      </c>
      <c r="E148" s="4">
        <v>4</v>
      </c>
      <c r="F148" s="42">
        <f t="shared" si="5"/>
        <v>15</v>
      </c>
      <c r="G148" s="7"/>
    </row>
    <row r="149" spans="1:7" x14ac:dyDescent="0.2">
      <c r="A149" s="64" t="s">
        <v>219</v>
      </c>
      <c r="B149" s="10" t="s">
        <v>220</v>
      </c>
      <c r="C149" s="2">
        <f t="shared" si="4"/>
        <v>5</v>
      </c>
      <c r="D149" s="14">
        <v>12.2</v>
      </c>
      <c r="E149" s="4">
        <v>12</v>
      </c>
      <c r="F149" s="42">
        <f t="shared" si="5"/>
        <v>25</v>
      </c>
      <c r="G149" s="7"/>
    </row>
    <row r="150" spans="1:7" x14ac:dyDescent="0.2">
      <c r="A150" s="64" t="s">
        <v>221</v>
      </c>
      <c r="B150" s="10" t="s">
        <v>222</v>
      </c>
      <c r="C150" s="2">
        <f t="shared" si="4"/>
        <v>5</v>
      </c>
      <c r="D150" s="14">
        <v>10.674999999999999</v>
      </c>
      <c r="E150" s="4">
        <v>12</v>
      </c>
      <c r="F150" s="42">
        <f t="shared" si="5"/>
        <v>23</v>
      </c>
      <c r="G150" s="7"/>
    </row>
    <row r="151" spans="1:7" x14ac:dyDescent="0.2">
      <c r="A151" s="64" t="s">
        <v>223</v>
      </c>
      <c r="B151" s="10" t="s">
        <v>224</v>
      </c>
      <c r="C151" s="2">
        <f t="shared" si="4"/>
        <v>6</v>
      </c>
      <c r="D151" s="14">
        <v>15.555</v>
      </c>
      <c r="E151" s="4">
        <v>20</v>
      </c>
      <c r="F151" s="42">
        <f t="shared" si="5"/>
        <v>36</v>
      </c>
      <c r="G151" s="7"/>
    </row>
    <row r="152" spans="1:7" x14ac:dyDescent="0.2">
      <c r="A152" s="64" t="s">
        <v>225</v>
      </c>
      <c r="B152" s="10" t="s">
        <v>226</v>
      </c>
      <c r="C152" s="2">
        <f t="shared" si="4"/>
        <v>5</v>
      </c>
      <c r="D152" s="14">
        <v>11.59</v>
      </c>
      <c r="E152" s="4">
        <v>19</v>
      </c>
      <c r="F152" s="42">
        <f t="shared" si="5"/>
        <v>31</v>
      </c>
      <c r="G152" s="7"/>
    </row>
    <row r="153" spans="1:7" x14ac:dyDescent="0.2">
      <c r="A153" s="64" t="s">
        <v>227</v>
      </c>
      <c r="B153" s="10" t="s">
        <v>228</v>
      </c>
      <c r="C153" s="2">
        <f t="shared" si="4"/>
        <v>5</v>
      </c>
      <c r="D153" s="14">
        <v>10.065</v>
      </c>
      <c r="E153" s="4">
        <v>8</v>
      </c>
      <c r="F153" s="42">
        <f t="shared" si="5"/>
        <v>19</v>
      </c>
      <c r="G153" s="7"/>
    </row>
    <row r="154" spans="1:7" x14ac:dyDescent="0.2">
      <c r="A154" s="64" t="s">
        <v>229</v>
      </c>
      <c r="B154" s="10" t="s">
        <v>230</v>
      </c>
      <c r="C154" s="2">
        <f t="shared" si="4"/>
        <v>6</v>
      </c>
      <c r="D154" s="14">
        <v>11.59</v>
      </c>
      <c r="E154" s="4">
        <v>24</v>
      </c>
      <c r="F154" s="42">
        <f t="shared" si="5"/>
        <v>36</v>
      </c>
      <c r="G154" s="7"/>
    </row>
    <row r="155" spans="1:7" x14ac:dyDescent="0.2">
      <c r="A155" s="64" t="s">
        <v>16</v>
      </c>
      <c r="B155" s="10" t="s">
        <v>17</v>
      </c>
      <c r="C155" s="2">
        <f t="shared" si="4"/>
        <v>5</v>
      </c>
      <c r="D155" s="14">
        <v>14.334999999999999</v>
      </c>
      <c r="E155" s="4"/>
      <c r="F155" s="42">
        <f t="shared" si="5"/>
        <v>15</v>
      </c>
      <c r="G155" s="7"/>
    </row>
    <row r="156" spans="1:7" x14ac:dyDescent="0.2">
      <c r="A156" s="64" t="s">
        <v>231</v>
      </c>
      <c r="B156" s="10" t="s">
        <v>232</v>
      </c>
      <c r="C156" s="2">
        <f t="shared" si="4"/>
        <v>5</v>
      </c>
      <c r="D156" s="14">
        <v>10.37</v>
      </c>
      <c r="E156" s="4">
        <v>20</v>
      </c>
      <c r="F156" s="42">
        <f t="shared" si="5"/>
        <v>31</v>
      </c>
      <c r="G156" s="7"/>
    </row>
    <row r="157" spans="1:7" x14ac:dyDescent="0.2">
      <c r="A157" s="64" t="s">
        <v>233</v>
      </c>
      <c r="B157" s="10" t="s">
        <v>234</v>
      </c>
      <c r="C157" s="2">
        <f t="shared" si="4"/>
        <v>6</v>
      </c>
      <c r="D157" s="14">
        <v>16.164999999999999</v>
      </c>
      <c r="E157" s="4">
        <v>19</v>
      </c>
      <c r="F157" s="42">
        <f t="shared" si="5"/>
        <v>36</v>
      </c>
      <c r="G157" s="7"/>
    </row>
    <row r="158" spans="1:7" x14ac:dyDescent="0.2">
      <c r="A158" s="64" t="s">
        <v>235</v>
      </c>
      <c r="B158" s="10" t="s">
        <v>236</v>
      </c>
      <c r="C158" s="2">
        <f t="shared" si="4"/>
        <v>5</v>
      </c>
      <c r="D158" s="14">
        <v>10.674999999999999</v>
      </c>
      <c r="E158" s="4">
        <v>22</v>
      </c>
      <c r="F158" s="42">
        <f t="shared" si="5"/>
        <v>33</v>
      </c>
      <c r="G158" s="7"/>
    </row>
    <row r="159" spans="1:7" x14ac:dyDescent="0.2">
      <c r="A159" s="64" t="s">
        <v>237</v>
      </c>
      <c r="B159" s="10" t="s">
        <v>238</v>
      </c>
      <c r="C159" s="2">
        <f t="shared" si="4"/>
        <v>6</v>
      </c>
      <c r="D159" s="14">
        <v>11.59</v>
      </c>
      <c r="E159" s="4">
        <v>28</v>
      </c>
      <c r="F159" s="42">
        <f t="shared" si="5"/>
        <v>40</v>
      </c>
      <c r="G159" s="7"/>
    </row>
    <row r="160" spans="1:7" x14ac:dyDescent="0.2">
      <c r="A160" s="64" t="s">
        <v>47</v>
      </c>
      <c r="B160" s="10" t="s">
        <v>48</v>
      </c>
      <c r="C160" s="2">
        <f t="shared" si="4"/>
        <v>7</v>
      </c>
      <c r="D160" s="14">
        <v>17.690000000000001</v>
      </c>
      <c r="E160" s="4">
        <v>26</v>
      </c>
      <c r="F160" s="42">
        <f t="shared" si="5"/>
        <v>44</v>
      </c>
      <c r="G160" s="7"/>
    </row>
    <row r="161" spans="1:7" x14ac:dyDescent="0.2">
      <c r="A161" s="64" t="s">
        <v>49</v>
      </c>
      <c r="B161" s="10" t="s">
        <v>50</v>
      </c>
      <c r="C161" s="2">
        <f t="shared" si="4"/>
        <v>5</v>
      </c>
      <c r="D161" s="14">
        <v>12.2</v>
      </c>
      <c r="E161" s="4">
        <v>0</v>
      </c>
      <c r="F161" s="42">
        <f t="shared" si="5"/>
        <v>13</v>
      </c>
      <c r="G161" s="7"/>
    </row>
    <row r="162" spans="1:7" x14ac:dyDescent="0.2">
      <c r="A162" s="65">
        <v>100011</v>
      </c>
      <c r="B162" s="10" t="s">
        <v>51</v>
      </c>
      <c r="C162" s="2">
        <f t="shared" si="4"/>
        <v>7</v>
      </c>
      <c r="D162" s="14">
        <v>17.079999999999998</v>
      </c>
      <c r="E162" s="4">
        <v>26</v>
      </c>
      <c r="F162" s="42">
        <f t="shared" si="5"/>
        <v>44</v>
      </c>
      <c r="G162" s="7"/>
    </row>
    <row r="163" spans="1:7" x14ac:dyDescent="0.2">
      <c r="A163" s="64">
        <v>100056</v>
      </c>
      <c r="B163" s="10" t="s">
        <v>165</v>
      </c>
      <c r="C163" s="2">
        <f t="shared" si="4"/>
        <v>8</v>
      </c>
      <c r="D163" s="14">
        <v>13.115</v>
      </c>
      <c r="E163" s="4">
        <v>36</v>
      </c>
      <c r="F163" s="42">
        <f t="shared" si="5"/>
        <v>50</v>
      </c>
      <c r="G163" s="7"/>
    </row>
    <row r="164" spans="1:7" x14ac:dyDescent="0.2">
      <c r="A164" s="64">
        <v>100244</v>
      </c>
      <c r="B164" s="10" t="s">
        <v>166</v>
      </c>
      <c r="C164" s="2">
        <f t="shared" si="4"/>
        <v>6</v>
      </c>
      <c r="D164" s="14">
        <v>13.115</v>
      </c>
      <c r="E164" s="4">
        <v>26</v>
      </c>
      <c r="F164" s="42">
        <f t="shared" si="5"/>
        <v>40</v>
      </c>
      <c r="G164" s="7"/>
    </row>
    <row r="165" spans="1:7" x14ac:dyDescent="0.2">
      <c r="A165" s="64">
        <v>100308</v>
      </c>
      <c r="B165" s="10" t="s">
        <v>167</v>
      </c>
      <c r="C165" s="2">
        <f t="shared" si="4"/>
        <v>5</v>
      </c>
      <c r="D165" s="14">
        <v>10.065</v>
      </c>
      <c r="E165" s="4">
        <v>12</v>
      </c>
      <c r="F165" s="42">
        <f t="shared" si="5"/>
        <v>23</v>
      </c>
      <c r="G165" s="7"/>
    </row>
    <row r="166" spans="1:7" x14ac:dyDescent="0.2">
      <c r="A166" s="64">
        <v>100606</v>
      </c>
      <c r="B166" s="10" t="s">
        <v>168</v>
      </c>
      <c r="C166" s="2">
        <f t="shared" si="4"/>
        <v>7</v>
      </c>
      <c r="D166" s="14">
        <v>10.37</v>
      </c>
      <c r="E166" s="4">
        <v>33</v>
      </c>
      <c r="F166" s="42">
        <f t="shared" si="5"/>
        <v>44</v>
      </c>
      <c r="G166" s="7"/>
    </row>
    <row r="167" spans="1:7" x14ac:dyDescent="0.2">
      <c r="A167" s="10">
        <v>100680</v>
      </c>
      <c r="B167" s="10" t="s">
        <v>169</v>
      </c>
      <c r="C167" s="2">
        <f t="shared" si="4"/>
        <v>6</v>
      </c>
      <c r="D167" s="14">
        <v>13.42</v>
      </c>
      <c r="E167" s="4">
        <v>22</v>
      </c>
      <c r="F167" s="42">
        <f t="shared" si="5"/>
        <v>36</v>
      </c>
      <c r="G167" s="7"/>
    </row>
    <row r="168" spans="1:7" x14ac:dyDescent="0.2">
      <c r="A168" s="10">
        <v>100824</v>
      </c>
      <c r="B168" s="10" t="s">
        <v>170</v>
      </c>
      <c r="C168" s="2">
        <f t="shared" si="4"/>
        <v>6</v>
      </c>
      <c r="D168" s="16">
        <v>12.2</v>
      </c>
      <c r="E168" s="12">
        <v>23</v>
      </c>
      <c r="F168" s="42">
        <f t="shared" si="5"/>
        <v>36</v>
      </c>
      <c r="G168" s="7"/>
    </row>
    <row r="169" spans="1:7" x14ac:dyDescent="0.2">
      <c r="A169" s="10">
        <v>100923</v>
      </c>
      <c r="B169" s="10" t="s">
        <v>171</v>
      </c>
      <c r="C169" s="2">
        <f t="shared" si="4"/>
        <v>6</v>
      </c>
      <c r="D169" s="11">
        <v>15.25</v>
      </c>
      <c r="E169" s="10">
        <v>25</v>
      </c>
      <c r="F169" s="42">
        <f t="shared" si="5"/>
        <v>41</v>
      </c>
      <c r="G169" s="7"/>
    </row>
    <row r="170" spans="1:7" x14ac:dyDescent="0.2">
      <c r="A170" s="10">
        <v>100927</v>
      </c>
      <c r="B170" s="10" t="s">
        <v>172</v>
      </c>
      <c r="C170" s="2">
        <f t="shared" si="4"/>
        <v>8</v>
      </c>
      <c r="D170" s="11">
        <v>10.37</v>
      </c>
      <c r="E170" s="9">
        <v>40</v>
      </c>
      <c r="F170" s="42">
        <f t="shared" si="5"/>
        <v>51</v>
      </c>
      <c r="G170" s="7"/>
    </row>
    <row r="171" spans="1:7" x14ac:dyDescent="0.2">
      <c r="A171" s="31">
        <v>101103</v>
      </c>
      <c r="B171" s="31" t="s">
        <v>173</v>
      </c>
      <c r="C171" s="2">
        <f t="shared" si="4"/>
        <v>5</v>
      </c>
      <c r="D171" s="32">
        <v>13.725</v>
      </c>
      <c r="E171" s="63">
        <v>16</v>
      </c>
      <c r="F171" s="42">
        <f t="shared" si="5"/>
        <v>30</v>
      </c>
      <c r="G171" s="7"/>
    </row>
    <row r="172" spans="1:7" x14ac:dyDescent="0.2">
      <c r="A172" s="10">
        <v>101284</v>
      </c>
      <c r="B172" s="10" t="s">
        <v>174</v>
      </c>
      <c r="C172" s="2">
        <f t="shared" si="4"/>
        <v>5</v>
      </c>
      <c r="D172" s="11">
        <v>11.59</v>
      </c>
      <c r="E172" s="9"/>
      <c r="F172" s="42">
        <f t="shared" si="5"/>
        <v>12</v>
      </c>
      <c r="G172" s="7"/>
    </row>
    <row r="173" spans="1:7" x14ac:dyDescent="0.2">
      <c r="A173" s="10">
        <v>110393</v>
      </c>
      <c r="B173" s="10" t="s">
        <v>175</v>
      </c>
      <c r="C173" s="2">
        <f t="shared" si="4"/>
        <v>5</v>
      </c>
      <c r="D173" s="11">
        <v>11.59</v>
      </c>
      <c r="E173" s="9">
        <v>4</v>
      </c>
      <c r="F173" s="42">
        <f t="shared" si="5"/>
        <v>16</v>
      </c>
      <c r="G173" s="7"/>
    </row>
    <row r="174" spans="1:7" x14ac:dyDescent="0.2">
      <c r="A174" s="10">
        <v>110561</v>
      </c>
      <c r="B174" s="10" t="s">
        <v>176</v>
      </c>
      <c r="C174" s="2">
        <f t="shared" si="4"/>
        <v>5</v>
      </c>
      <c r="D174" s="11">
        <v>12.504999999999999</v>
      </c>
      <c r="E174" s="9">
        <v>18</v>
      </c>
      <c r="F174" s="42">
        <f t="shared" si="5"/>
        <v>31</v>
      </c>
      <c r="G174" s="7"/>
    </row>
    <row r="175" spans="1:7" x14ac:dyDescent="0.2">
      <c r="A175" s="18">
        <v>110752</v>
      </c>
      <c r="B175" s="10" t="s">
        <v>26</v>
      </c>
      <c r="C175" s="2">
        <f t="shared" si="4"/>
        <v>5</v>
      </c>
      <c r="D175" s="11">
        <v>11.285</v>
      </c>
      <c r="E175" s="10">
        <v>14</v>
      </c>
      <c r="F175" s="42">
        <f t="shared" si="5"/>
        <v>26</v>
      </c>
      <c r="G175" s="7"/>
    </row>
    <row r="176" spans="1:7" x14ac:dyDescent="0.2">
      <c r="A176" s="18">
        <v>110864</v>
      </c>
      <c r="B176" s="10" t="s">
        <v>52</v>
      </c>
      <c r="C176" s="2">
        <f t="shared" si="4"/>
        <v>8</v>
      </c>
      <c r="D176" s="11">
        <v>13.725</v>
      </c>
      <c r="E176" s="10">
        <v>38</v>
      </c>
      <c r="F176" s="42">
        <f t="shared" si="5"/>
        <v>52</v>
      </c>
      <c r="G176" s="7"/>
    </row>
    <row r="177" spans="1:7" x14ac:dyDescent="0.2">
      <c r="A177" s="18">
        <v>110951</v>
      </c>
      <c r="B177" s="10" t="s">
        <v>177</v>
      </c>
      <c r="C177" s="2">
        <f t="shared" si="4"/>
        <v>6</v>
      </c>
      <c r="D177" s="11">
        <v>11.895</v>
      </c>
      <c r="E177" s="10">
        <v>24</v>
      </c>
      <c r="F177" s="42">
        <f t="shared" si="5"/>
        <v>36</v>
      </c>
      <c r="G177" s="7"/>
    </row>
    <row r="178" spans="1:7" x14ac:dyDescent="0.2">
      <c r="A178" s="18">
        <v>111064</v>
      </c>
      <c r="B178" s="10" t="s">
        <v>53</v>
      </c>
      <c r="C178" s="2">
        <f t="shared" si="4"/>
        <v>5</v>
      </c>
      <c r="D178" s="11">
        <v>11.285</v>
      </c>
      <c r="E178" s="10">
        <v>16</v>
      </c>
      <c r="F178" s="42">
        <f t="shared" si="5"/>
        <v>28</v>
      </c>
      <c r="G178" s="7"/>
    </row>
    <row r="179" spans="1:7" x14ac:dyDescent="0.2">
      <c r="A179" s="18">
        <v>111105</v>
      </c>
      <c r="B179" s="10" t="s">
        <v>178</v>
      </c>
      <c r="C179" s="2">
        <f t="shared" si="4"/>
        <v>7</v>
      </c>
      <c r="D179" s="11">
        <v>11.59</v>
      </c>
      <c r="E179" s="10">
        <v>36</v>
      </c>
      <c r="F179" s="42">
        <f t="shared" si="5"/>
        <v>48</v>
      </c>
      <c r="G179" s="7"/>
    </row>
    <row r="180" spans="1:7" x14ac:dyDescent="0.2">
      <c r="A180" s="18">
        <v>111120</v>
      </c>
      <c r="B180" s="10" t="s">
        <v>179</v>
      </c>
      <c r="C180" s="2">
        <f t="shared" si="4"/>
        <v>5</v>
      </c>
      <c r="D180" s="11">
        <v>10.065</v>
      </c>
      <c r="E180" s="10"/>
      <c r="F180" s="42">
        <f t="shared" si="5"/>
        <v>11</v>
      </c>
      <c r="G180" s="7"/>
    </row>
    <row r="181" spans="1:7" x14ac:dyDescent="0.2">
      <c r="A181" s="18">
        <v>111178</v>
      </c>
      <c r="B181" s="10" t="s">
        <v>180</v>
      </c>
      <c r="C181" s="2">
        <f t="shared" si="4"/>
        <v>6</v>
      </c>
      <c r="D181" s="11">
        <v>16.774999999999999</v>
      </c>
      <c r="E181" s="10">
        <v>24</v>
      </c>
      <c r="F181" s="42">
        <f t="shared" si="5"/>
        <v>41</v>
      </c>
      <c r="G181" s="7"/>
    </row>
    <row r="182" spans="1:7" x14ac:dyDescent="0.2">
      <c r="A182" s="18">
        <v>111185</v>
      </c>
      <c r="B182" s="10" t="s">
        <v>181</v>
      </c>
      <c r="C182" s="2">
        <f t="shared" si="4"/>
        <v>5</v>
      </c>
      <c r="D182" s="11">
        <v>14.334999999999999</v>
      </c>
      <c r="E182" s="10">
        <v>4</v>
      </c>
      <c r="F182" s="42">
        <f t="shared" si="5"/>
        <v>19</v>
      </c>
      <c r="G182" s="7"/>
    </row>
    <row r="183" spans="1:7" x14ac:dyDescent="0.2">
      <c r="A183" s="18">
        <v>111227</v>
      </c>
      <c r="B183" s="10" t="s">
        <v>182</v>
      </c>
      <c r="C183" s="2">
        <f t="shared" si="4"/>
        <v>5</v>
      </c>
      <c r="D183" s="11">
        <v>15.25</v>
      </c>
      <c r="E183" s="10">
        <v>16</v>
      </c>
      <c r="F183" s="42">
        <f t="shared" si="5"/>
        <v>32</v>
      </c>
      <c r="G183" s="7"/>
    </row>
    <row r="184" spans="1:7" x14ac:dyDescent="0.2">
      <c r="A184" s="18">
        <v>120024</v>
      </c>
      <c r="B184" s="10" t="s">
        <v>183</v>
      </c>
      <c r="C184" s="2">
        <f t="shared" si="4"/>
        <v>5</v>
      </c>
      <c r="D184" s="11">
        <v>11.285</v>
      </c>
      <c r="E184" s="10"/>
      <c r="F184" s="42">
        <f t="shared" si="5"/>
        <v>12</v>
      </c>
      <c r="G184" s="7"/>
    </row>
    <row r="185" spans="1:7" x14ac:dyDescent="0.2">
      <c r="A185" s="18">
        <v>120095</v>
      </c>
      <c r="B185" s="10" t="s">
        <v>184</v>
      </c>
      <c r="C185" s="2">
        <f t="shared" si="4"/>
        <v>8</v>
      </c>
      <c r="D185" s="11">
        <v>17.079999999999998</v>
      </c>
      <c r="E185" s="10">
        <v>34</v>
      </c>
      <c r="F185" s="42">
        <f t="shared" si="5"/>
        <v>52</v>
      </c>
      <c r="G185" s="7"/>
    </row>
    <row r="186" spans="1:7" x14ac:dyDescent="0.2">
      <c r="A186" s="18">
        <v>120270</v>
      </c>
      <c r="B186" s="10" t="s">
        <v>185</v>
      </c>
      <c r="C186" s="2">
        <f t="shared" si="4"/>
        <v>6</v>
      </c>
      <c r="D186" s="11">
        <v>13.42</v>
      </c>
      <c r="E186" s="10">
        <v>22</v>
      </c>
      <c r="F186" s="42">
        <f t="shared" si="5"/>
        <v>36</v>
      </c>
      <c r="G186" s="7"/>
    </row>
    <row r="187" spans="1:7" x14ac:dyDescent="0.2">
      <c r="A187" s="18">
        <v>120382</v>
      </c>
      <c r="B187" s="10" t="s">
        <v>186</v>
      </c>
      <c r="C187" s="2">
        <f t="shared" si="4"/>
        <v>5</v>
      </c>
      <c r="D187" s="11">
        <v>14.03</v>
      </c>
      <c r="E187" s="10">
        <v>8</v>
      </c>
      <c r="F187" s="42">
        <f t="shared" si="5"/>
        <v>23</v>
      </c>
      <c r="G187" s="7"/>
    </row>
    <row r="188" spans="1:7" x14ac:dyDescent="0.2">
      <c r="A188" s="18">
        <v>120487</v>
      </c>
      <c r="B188" s="10" t="s">
        <v>187</v>
      </c>
      <c r="C188" s="2">
        <f t="shared" si="4"/>
        <v>5</v>
      </c>
      <c r="D188" s="11">
        <v>10.98</v>
      </c>
      <c r="E188" s="10">
        <v>2</v>
      </c>
      <c r="F188" s="42">
        <f t="shared" si="5"/>
        <v>13</v>
      </c>
      <c r="G188" s="7"/>
    </row>
    <row r="189" spans="1:7" x14ac:dyDescent="0.2">
      <c r="A189" s="18">
        <v>120600</v>
      </c>
      <c r="B189" s="10" t="s">
        <v>188</v>
      </c>
      <c r="C189" s="2">
        <f t="shared" si="4"/>
        <v>5</v>
      </c>
      <c r="D189" s="11">
        <v>11.285</v>
      </c>
      <c r="E189" s="10">
        <v>21</v>
      </c>
      <c r="F189" s="42">
        <f t="shared" si="5"/>
        <v>33</v>
      </c>
      <c r="G189" s="7"/>
    </row>
    <row r="190" spans="1:7" x14ac:dyDescent="0.2">
      <c r="A190" s="18">
        <v>120613</v>
      </c>
      <c r="B190" s="10" t="s">
        <v>189</v>
      </c>
      <c r="C190" s="2">
        <f t="shared" si="4"/>
        <v>6</v>
      </c>
      <c r="D190" s="11">
        <v>15.86</v>
      </c>
      <c r="E190" s="10">
        <v>22</v>
      </c>
      <c r="F190" s="42">
        <f t="shared" si="5"/>
        <v>38</v>
      </c>
      <c r="G190" s="7"/>
    </row>
    <row r="191" spans="1:7" x14ac:dyDescent="0.2">
      <c r="A191" s="18">
        <v>120616</v>
      </c>
      <c r="B191" s="10" t="s">
        <v>54</v>
      </c>
      <c r="C191" s="2">
        <f t="shared" si="4"/>
        <v>6</v>
      </c>
      <c r="D191" s="11">
        <v>11.59</v>
      </c>
      <c r="E191" s="10">
        <v>26</v>
      </c>
      <c r="F191" s="42">
        <f t="shared" si="5"/>
        <v>38</v>
      </c>
      <c r="G191" s="7"/>
    </row>
    <row r="192" spans="1:7" x14ac:dyDescent="0.2">
      <c r="A192" s="18">
        <v>120650</v>
      </c>
      <c r="B192" s="10" t="s">
        <v>190</v>
      </c>
      <c r="C192" s="2">
        <f t="shared" si="4"/>
        <v>6</v>
      </c>
      <c r="D192" s="11">
        <v>15.555</v>
      </c>
      <c r="E192" s="10">
        <v>22</v>
      </c>
      <c r="F192" s="42">
        <f t="shared" si="5"/>
        <v>38</v>
      </c>
      <c r="G192" s="7"/>
    </row>
    <row r="193" spans="1:7" x14ac:dyDescent="0.2">
      <c r="A193" s="18">
        <v>120678</v>
      </c>
      <c r="B193" s="10" t="s">
        <v>191</v>
      </c>
      <c r="C193" s="2">
        <f t="shared" si="4"/>
        <v>5</v>
      </c>
      <c r="D193" s="11">
        <v>10.065</v>
      </c>
      <c r="E193" s="10">
        <v>10</v>
      </c>
      <c r="F193" s="42">
        <f t="shared" si="5"/>
        <v>21</v>
      </c>
      <c r="G193" s="7"/>
    </row>
    <row r="194" spans="1:7" x14ac:dyDescent="0.2">
      <c r="A194" s="18">
        <v>120679</v>
      </c>
      <c r="B194" s="10" t="s">
        <v>55</v>
      </c>
      <c r="C194" s="2">
        <f t="shared" si="4"/>
        <v>5</v>
      </c>
      <c r="D194" s="11">
        <v>12.2</v>
      </c>
      <c r="E194" s="10">
        <v>10</v>
      </c>
      <c r="F194" s="42">
        <f t="shared" si="5"/>
        <v>23</v>
      </c>
      <c r="G194" s="7"/>
    </row>
    <row r="195" spans="1:7" x14ac:dyDescent="0.2">
      <c r="A195" s="18">
        <v>120742</v>
      </c>
      <c r="B195" s="10" t="s">
        <v>192</v>
      </c>
      <c r="C195" s="2">
        <f t="shared" si="4"/>
        <v>5</v>
      </c>
      <c r="D195" s="11">
        <v>12.81</v>
      </c>
      <c r="E195" s="10"/>
      <c r="F195" s="42">
        <f t="shared" si="5"/>
        <v>13</v>
      </c>
      <c r="G195" s="7"/>
    </row>
    <row r="196" spans="1:7" x14ac:dyDescent="0.2">
      <c r="A196" s="18">
        <v>120766</v>
      </c>
      <c r="B196" s="10" t="s">
        <v>193</v>
      </c>
      <c r="C196" s="2">
        <f t="shared" si="4"/>
        <v>7</v>
      </c>
      <c r="D196" s="11">
        <v>11.59</v>
      </c>
      <c r="E196" s="10">
        <v>31</v>
      </c>
      <c r="F196" s="42">
        <f t="shared" si="5"/>
        <v>43</v>
      </c>
      <c r="G196" s="7"/>
    </row>
    <row r="197" spans="1:7" x14ac:dyDescent="0.2">
      <c r="A197" s="18">
        <v>120798</v>
      </c>
      <c r="B197" s="10" t="s">
        <v>194</v>
      </c>
      <c r="C197" s="2">
        <f t="shared" si="4"/>
        <v>5</v>
      </c>
      <c r="D197" s="11">
        <v>10.674999999999999</v>
      </c>
      <c r="E197" s="10">
        <v>12</v>
      </c>
      <c r="F197" s="42">
        <f t="shared" si="5"/>
        <v>23</v>
      </c>
      <c r="G197" s="7"/>
    </row>
    <row r="198" spans="1:7" x14ac:dyDescent="0.2">
      <c r="A198" s="18">
        <v>120825</v>
      </c>
      <c r="B198" s="10" t="s">
        <v>195</v>
      </c>
      <c r="C198" s="2">
        <f t="shared" si="4"/>
        <v>5</v>
      </c>
      <c r="D198" s="11">
        <v>12.2</v>
      </c>
      <c r="E198" s="10">
        <v>14</v>
      </c>
      <c r="F198" s="42">
        <f t="shared" si="5"/>
        <v>27</v>
      </c>
      <c r="G198" s="7"/>
    </row>
    <row r="199" spans="1:7" x14ac:dyDescent="0.2">
      <c r="A199" s="18">
        <v>120842</v>
      </c>
      <c r="B199" s="10" t="s">
        <v>196</v>
      </c>
      <c r="C199" s="2">
        <f t="shared" si="4"/>
        <v>7</v>
      </c>
      <c r="D199" s="11">
        <v>12.2</v>
      </c>
      <c r="E199" s="10">
        <v>34</v>
      </c>
      <c r="F199" s="42">
        <f t="shared" si="5"/>
        <v>47</v>
      </c>
      <c r="G199" s="7"/>
    </row>
    <row r="200" spans="1:7" x14ac:dyDescent="0.2">
      <c r="A200" s="18">
        <v>120843</v>
      </c>
      <c r="B200" s="10" t="s">
        <v>197</v>
      </c>
      <c r="C200" s="2">
        <f t="shared" si="4"/>
        <v>5</v>
      </c>
      <c r="D200" s="11">
        <v>11.59</v>
      </c>
      <c r="E200" s="10">
        <v>6</v>
      </c>
      <c r="F200" s="42">
        <f t="shared" si="5"/>
        <v>18</v>
      </c>
      <c r="G200" s="7"/>
    </row>
    <row r="201" spans="1:7" x14ac:dyDescent="0.2">
      <c r="A201" s="18">
        <v>120967</v>
      </c>
      <c r="B201" s="10" t="s">
        <v>198</v>
      </c>
      <c r="C201" s="2">
        <f t="shared" si="4"/>
        <v>6</v>
      </c>
      <c r="D201" s="11">
        <v>12.2</v>
      </c>
      <c r="E201" s="10">
        <v>28</v>
      </c>
      <c r="F201" s="42">
        <f t="shared" si="5"/>
        <v>41</v>
      </c>
      <c r="G201" s="7"/>
    </row>
    <row r="202" spans="1:7" x14ac:dyDescent="0.2">
      <c r="A202" s="18">
        <v>120968</v>
      </c>
      <c r="B202" s="10" t="s">
        <v>56</v>
      </c>
      <c r="C202" s="2">
        <f t="shared" si="4"/>
        <v>7</v>
      </c>
      <c r="D202" s="11">
        <v>15.555</v>
      </c>
      <c r="E202" s="10">
        <v>30</v>
      </c>
      <c r="F202" s="42">
        <f t="shared" si="5"/>
        <v>46</v>
      </c>
      <c r="G202" s="7"/>
    </row>
    <row r="203" spans="1:7" x14ac:dyDescent="0.2">
      <c r="A203" s="18">
        <v>121110</v>
      </c>
      <c r="B203" s="10" t="s">
        <v>199</v>
      </c>
      <c r="C203" s="2">
        <f t="shared" ref="C203:C208" si="6">IF(F203&lt;36,5,IF(F203&lt;43,6,IF(F203&lt;50,7,IF(F203&lt;57,8,IF(F203&lt;64,9,10)))))</f>
        <v>6</v>
      </c>
      <c r="D203" s="11">
        <v>12.81</v>
      </c>
      <c r="E203" s="10">
        <v>24</v>
      </c>
      <c r="F203" s="42">
        <f t="shared" ref="F203:F208" si="7">ROUNDUP(SUM(D203:E203),0)</f>
        <v>37</v>
      </c>
      <c r="G203" s="7"/>
    </row>
    <row r="204" spans="1:7" x14ac:dyDescent="0.2">
      <c r="A204" s="18">
        <v>121139</v>
      </c>
      <c r="B204" s="10" t="s">
        <v>200</v>
      </c>
      <c r="C204" s="2">
        <f t="shared" si="6"/>
        <v>5</v>
      </c>
      <c r="D204" s="11">
        <v>11.895</v>
      </c>
      <c r="E204" s="10">
        <v>12</v>
      </c>
      <c r="F204" s="42">
        <f t="shared" si="7"/>
        <v>24</v>
      </c>
      <c r="G204" s="7"/>
    </row>
    <row r="205" spans="1:7" x14ac:dyDescent="0.2">
      <c r="A205" s="18">
        <v>121189</v>
      </c>
      <c r="B205" s="10" t="s">
        <v>201</v>
      </c>
      <c r="C205" s="2">
        <f t="shared" si="6"/>
        <v>5</v>
      </c>
      <c r="D205" s="11">
        <v>10.674999999999999</v>
      </c>
      <c r="E205" s="10">
        <v>20</v>
      </c>
      <c r="F205" s="42">
        <f t="shared" si="7"/>
        <v>31</v>
      </c>
      <c r="G205" s="7"/>
    </row>
    <row r="206" spans="1:7" x14ac:dyDescent="0.2">
      <c r="A206" s="18">
        <v>121386</v>
      </c>
      <c r="B206" s="10" t="s">
        <v>202</v>
      </c>
      <c r="C206" s="2">
        <f t="shared" si="6"/>
        <v>5</v>
      </c>
      <c r="D206" s="11">
        <v>12.2</v>
      </c>
      <c r="E206" s="10">
        <v>8</v>
      </c>
      <c r="F206" s="42">
        <f t="shared" si="7"/>
        <v>21</v>
      </c>
      <c r="G206" s="7"/>
    </row>
    <row r="207" spans="1:7" x14ac:dyDescent="0.2">
      <c r="A207" s="18">
        <v>121392</v>
      </c>
      <c r="B207" s="10" t="s">
        <v>203</v>
      </c>
      <c r="C207" s="2">
        <f t="shared" si="6"/>
        <v>5</v>
      </c>
      <c r="D207" s="11">
        <v>10.37</v>
      </c>
      <c r="E207" s="10">
        <v>0</v>
      </c>
      <c r="F207" s="42">
        <f t="shared" si="7"/>
        <v>11</v>
      </c>
      <c r="G207" s="7"/>
    </row>
    <row r="208" spans="1:7" x14ac:dyDescent="0.2">
      <c r="A208" s="18">
        <v>131249</v>
      </c>
      <c r="B208" s="10" t="s">
        <v>204</v>
      </c>
      <c r="C208" s="2">
        <f t="shared" si="6"/>
        <v>5</v>
      </c>
      <c r="D208" s="11">
        <v>10.674999999999999</v>
      </c>
      <c r="E208" s="10">
        <v>16</v>
      </c>
      <c r="F208" s="42">
        <f t="shared" si="7"/>
        <v>27</v>
      </c>
      <c r="G208" s="7"/>
    </row>
  </sheetData>
  <sortState ref="A5:H346">
    <sortCondition ref="A5"/>
  </sortState>
  <mergeCells count="1">
    <mergeCell ref="A1:O1"/>
  </mergeCells>
  <phoneticPr fontId="1" type="noConversion"/>
  <conditionalFormatting sqref="C140:C208">
    <cfRule type="expression" priority="21" stopIfTrue="1">
      <formula>$F140=34</formula>
    </cfRule>
  </conditionalFormatting>
  <conditionalFormatting sqref="C6:C136">
    <cfRule type="expression" dxfId="6" priority="28" stopIfTrue="1">
      <formula>$C6*10-$H6&lt;2</formula>
    </cfRule>
  </conditionalFormatting>
  <conditionalFormatting sqref="C140:C208">
    <cfRule type="expression" dxfId="5" priority="14" stopIfTrue="1">
      <formula>$F140=63</formula>
    </cfRule>
    <cfRule type="expression" dxfId="4" priority="15" stopIfTrue="1">
      <formula>$F140=56</formula>
    </cfRule>
    <cfRule type="expression" dxfId="3" priority="16" stopIfTrue="1">
      <formula>$F140=49</formula>
    </cfRule>
    <cfRule type="expression" dxfId="2" priority="17" stopIfTrue="1">
      <formula>$F140=42</formula>
    </cfRule>
    <cfRule type="expression" dxfId="1" priority="18" stopIfTrue="1">
      <formula>$F140=35</formula>
    </cfRule>
  </conditionalFormatting>
  <conditionalFormatting sqref="C212:C305 C309:C362 C140:C208">
    <cfRule type="cellIs" dxfId="0" priority="13" stopIfTrue="1" operator="equal">
      <formula>10</formula>
    </cfRule>
  </conditionalFormatting>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E10"/>
  <sheetViews>
    <sheetView showGridLines="0" workbookViewId="0">
      <selection activeCell="B4" sqref="B4"/>
    </sheetView>
  </sheetViews>
  <sheetFormatPr defaultRowHeight="12.75" x14ac:dyDescent="0.2"/>
  <cols>
    <col min="1" max="1" width="0.85546875" customWidth="1"/>
    <col min="2" max="2" width="45.140625" customWidth="1"/>
    <col min="3" max="3" width="1.140625" customWidth="1"/>
    <col min="4" max="4" width="3.85546875" customWidth="1"/>
    <col min="5" max="5" width="11.140625" customWidth="1"/>
  </cols>
  <sheetData>
    <row r="1" spans="2:5" ht="25.5" x14ac:dyDescent="0.2">
      <c r="B1" s="45" t="s">
        <v>9</v>
      </c>
      <c r="C1" s="46"/>
      <c r="D1" s="51"/>
      <c r="E1" s="51"/>
    </row>
    <row r="2" spans="2:5" x14ac:dyDescent="0.2">
      <c r="B2" s="45" t="s">
        <v>10</v>
      </c>
      <c r="C2" s="46"/>
      <c r="D2" s="51"/>
      <c r="E2" s="51"/>
    </row>
    <row r="3" spans="2:5" x14ac:dyDescent="0.2">
      <c r="B3" s="47"/>
      <c r="C3" s="47"/>
      <c r="D3" s="52"/>
      <c r="E3" s="52"/>
    </row>
    <row r="4" spans="2:5" ht="51" x14ac:dyDescent="0.2">
      <c r="B4" s="48" t="s">
        <v>11</v>
      </c>
      <c r="C4" s="47"/>
      <c r="D4" s="52"/>
      <c r="E4" s="52"/>
    </row>
    <row r="5" spans="2:5" x14ac:dyDescent="0.2">
      <c r="B5" s="47"/>
      <c r="C5" s="47"/>
      <c r="D5" s="52"/>
      <c r="E5" s="52"/>
    </row>
    <row r="6" spans="2:5" ht="38.25" x14ac:dyDescent="0.2">
      <c r="B6" s="45" t="s">
        <v>12</v>
      </c>
      <c r="C6" s="46"/>
      <c r="D6" s="51"/>
      <c r="E6" s="53" t="s">
        <v>13</v>
      </c>
    </row>
    <row r="7" spans="2:5" ht="13.5" thickBot="1" x14ac:dyDescent="0.25">
      <c r="B7" s="47"/>
      <c r="C7" s="47"/>
      <c r="D7" s="52"/>
      <c r="E7" s="52"/>
    </row>
    <row r="8" spans="2:5" ht="51.75" thickBot="1" x14ac:dyDescent="0.25">
      <c r="B8" s="49" t="s">
        <v>14</v>
      </c>
      <c r="C8" s="50"/>
      <c r="D8" s="54"/>
      <c r="E8" s="55">
        <v>2</v>
      </c>
    </row>
    <row r="9" spans="2:5" x14ac:dyDescent="0.2">
      <c r="B9" s="47"/>
      <c r="C9" s="47"/>
      <c r="D9" s="52"/>
      <c r="E9" s="52"/>
    </row>
    <row r="10" spans="2:5" x14ac:dyDescent="0.2">
      <c r="B10" s="47"/>
      <c r="C10" s="47"/>
      <c r="D10" s="52"/>
      <c r="E10" s="52"/>
    </row>
  </sheetData>
  <phoneticPr fontId="1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ME_feb14-fin</vt:lpstr>
      <vt:lpstr>Compatibility Report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Jelena</cp:lastModifiedBy>
  <cp:lastPrinted>2010-06-18T06:57:16Z</cp:lastPrinted>
  <dcterms:created xsi:type="dcterms:W3CDTF">2009-06-16T13:08:24Z</dcterms:created>
  <dcterms:modified xsi:type="dcterms:W3CDTF">2015-09-18T09:02:56Z</dcterms:modified>
</cp:coreProperties>
</file>