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0490" windowHeight="715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J5" i="1"/>
  <c r="I5"/>
  <c r="J4"/>
  <c r="K4"/>
  <c r="I4"/>
  <c r="J6"/>
  <c r="I6"/>
  <c r="J8" l="1"/>
  <c r="I8"/>
  <c r="I7"/>
  <c r="K5"/>
  <c r="K6"/>
  <c r="J7" l="1"/>
  <c r="K7"/>
  <c r="K8"/>
  <c r="AG25"/>
  <c r="AG23"/>
  <c r="AG22"/>
  <c r="AG18"/>
</calcChain>
</file>

<file path=xl/sharedStrings.xml><?xml version="1.0" encoding="utf-8"?>
<sst xmlns="http://schemas.openxmlformats.org/spreadsheetml/2006/main" count="41" uniqueCount="35">
  <si>
    <t>Makroekonomski modeli</t>
  </si>
  <si>
    <t>Br. indexa</t>
  </si>
  <si>
    <t>Ime i prezime</t>
  </si>
  <si>
    <t>prazna sveska</t>
  </si>
  <si>
    <t>mm</t>
  </si>
  <si>
    <t>mop</t>
  </si>
  <si>
    <t>izašli</t>
  </si>
  <si>
    <t>ukupno</t>
  </si>
  <si>
    <t>položili</t>
  </si>
  <si>
    <t>prolaznost</t>
  </si>
  <si>
    <t>statistika</t>
  </si>
  <si>
    <t>Makroekonomija otvorene privrede</t>
  </si>
  <si>
    <t xml:space="preserve">prazna sveska </t>
  </si>
  <si>
    <t xml:space="preserve">prolaznost onih koji su radili </t>
  </si>
  <si>
    <t>22. decembar 2015</t>
  </si>
  <si>
    <t>101217</t>
  </si>
  <si>
    <t>Šulović Matija</t>
  </si>
  <si>
    <t>051202</t>
  </si>
  <si>
    <t>Zdravković Biljana</t>
  </si>
  <si>
    <t>004295</t>
  </si>
  <si>
    <t>Vasić Jasna</t>
  </si>
  <si>
    <t>100030</t>
  </si>
  <si>
    <t>Jančić Jovana</t>
  </si>
  <si>
    <t>101260</t>
  </si>
  <si>
    <t>Ranđelović Nemanja</t>
  </si>
  <si>
    <t>071236</t>
  </si>
  <si>
    <t>Đurđaković Maja</t>
  </si>
  <si>
    <t>110756</t>
  </si>
  <si>
    <t>Jovančić Bojana</t>
  </si>
  <si>
    <t>110726</t>
  </si>
  <si>
    <t>Ristić Dragana</t>
  </si>
  <si>
    <t>070054</t>
  </si>
  <si>
    <t>Simić Milan</t>
  </si>
  <si>
    <t>101219</t>
  </si>
  <si>
    <t>Ilić Milica</t>
  </si>
</sst>
</file>

<file path=xl/styles.xml><?xml version="1.0" encoding="utf-8"?>
<styleSheet xmlns="http://schemas.openxmlformats.org/spreadsheetml/2006/main">
  <numFmts count="3">
    <numFmt numFmtId="164" formatCode="_-* #,##0.00_-;\-* #,##0.00_-;_-* &quot;-&quot;??_-;_-@_-"/>
    <numFmt numFmtId="165" formatCode="0.0%"/>
    <numFmt numFmtId="166" formatCode="_-* #,##0_-;\-* #,##0_-;_-* &quot;-&quot;??_-;_-@_-"/>
  </numFmts>
  <fonts count="9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</cellStyleXfs>
  <cellXfs count="26">
    <xf numFmtId="0" fontId="0" fillId="0" borderId="0" xfId="0"/>
    <xf numFmtId="0" fontId="2" fillId="0" borderId="1" xfId="0" applyFont="1" applyBorder="1"/>
    <xf numFmtId="49" fontId="0" fillId="0" borderId="1" xfId="0" applyNumberFormat="1" applyBorder="1"/>
    <xf numFmtId="0" fontId="0" fillId="0" borderId="1" xfId="0" applyBorder="1"/>
    <xf numFmtId="165" fontId="0" fillId="0" borderId="0" xfId="1" applyNumberFormat="1" applyFont="1"/>
    <xf numFmtId="0" fontId="5" fillId="0" borderId="0" xfId="0" applyFont="1"/>
    <xf numFmtId="0" fontId="1" fillId="0" borderId="1" xfId="0" applyFont="1" applyBorder="1"/>
    <xf numFmtId="49" fontId="0" fillId="0" borderId="0" xfId="0" applyNumberFormat="1" applyBorder="1"/>
    <xf numFmtId="0" fontId="2" fillId="0" borderId="0" xfId="0" applyFont="1" applyBorder="1" applyAlignment="1">
      <alignment horizontal="center"/>
    </xf>
    <xf numFmtId="0" fontId="0" fillId="0" borderId="0" xfId="0" applyBorder="1"/>
    <xf numFmtId="0" fontId="1" fillId="0" borderId="0" xfId="0" applyFont="1" applyBorder="1"/>
    <xf numFmtId="0" fontId="3" fillId="2" borderId="0" xfId="0" applyFont="1" applyFill="1"/>
    <xf numFmtId="0" fontId="7" fillId="2" borderId="0" xfId="0" applyFont="1" applyFill="1"/>
    <xf numFmtId="49" fontId="8" fillId="2" borderId="0" xfId="0" applyNumberFormat="1" applyFont="1" applyFill="1" applyBorder="1"/>
    <xf numFmtId="0" fontId="8" fillId="2" borderId="0" xfId="0" applyFont="1" applyFill="1"/>
    <xf numFmtId="0" fontId="6" fillId="0" borderId="1" xfId="0" applyFont="1" applyFill="1" applyBorder="1" applyAlignment="1">
      <alignment horizontal="center"/>
    </xf>
    <xf numFmtId="9" fontId="0" fillId="0" borderId="0" xfId="1" applyFont="1" applyAlignment="1">
      <alignment horizontal="center"/>
    </xf>
    <xf numFmtId="0" fontId="0" fillId="0" borderId="1" xfId="0" applyBorder="1" applyAlignment="1">
      <alignment horizontal="right"/>
    </xf>
    <xf numFmtId="166" fontId="0" fillId="0" borderId="1" xfId="2" applyNumberFormat="1" applyFont="1" applyBorder="1" applyAlignment="1">
      <alignment horizontal="right"/>
    </xf>
    <xf numFmtId="9" fontId="0" fillId="0" borderId="1" xfId="1" applyFont="1" applyBorder="1"/>
    <xf numFmtId="0" fontId="3" fillId="0" borderId="0" xfId="0" applyFont="1" applyAlignment="1">
      <alignment horizontal="center"/>
    </xf>
    <xf numFmtId="0" fontId="6" fillId="3" borderId="1" xfId="0" applyFont="1" applyFill="1" applyBorder="1" applyAlignment="1">
      <alignment horizontal="center"/>
    </xf>
    <xf numFmtId="49" fontId="0" fillId="3" borderId="1" xfId="0" applyNumberFormat="1" applyFill="1" applyBorder="1"/>
    <xf numFmtId="0" fontId="0" fillId="3" borderId="1" xfId="0" applyFill="1" applyBorder="1"/>
    <xf numFmtId="166" fontId="0" fillId="0" borderId="1" xfId="2" applyNumberFormat="1" applyFont="1" applyBorder="1" applyAlignment="1">
      <alignment horizontal="left"/>
    </xf>
    <xf numFmtId="15" fontId="5" fillId="0" borderId="0" xfId="0" applyNumberFormat="1" applyFont="1"/>
  </cellXfs>
  <cellStyles count="3">
    <cellStyle name="Comma" xfId="2" builtinId="3"/>
    <cellStyle name="Normal" xfId="0" builtinId="0"/>
    <cellStyle name="Percent" xfId="1" builtinId="5"/>
  </cellStyles>
  <dxfs count="4"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2" name="Table2" displayName="Table2" ref="H3:K7" totalsRowShown="0">
  <autoFilter ref="H3:K7"/>
  <tableColumns count="4">
    <tableColumn id="1" name="statistika" dataDxfId="3"/>
    <tableColumn id="2" name="mm" dataDxfId="2"/>
    <tableColumn id="3" name="mop" dataDxfId="1"/>
    <tableColumn id="4" name="ukupno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27"/>
  <sheetViews>
    <sheetView tabSelected="1" workbookViewId="0">
      <selection activeCell="L12" sqref="L12"/>
    </sheetView>
  </sheetViews>
  <sheetFormatPr defaultRowHeight="15"/>
  <cols>
    <col min="1" max="1" width="9.7109375" customWidth="1"/>
    <col min="2" max="2" width="26.140625" customWidth="1"/>
    <col min="3" max="3" width="18.85546875" customWidth="1"/>
    <col min="4" max="4" width="12.5703125" customWidth="1"/>
    <col min="5" max="5" width="10.140625" customWidth="1"/>
    <col min="6" max="6" width="29.7109375" customWidth="1"/>
    <col min="7" max="7" width="11" customWidth="1"/>
    <col min="8" max="8" width="31.42578125" customWidth="1"/>
  </cols>
  <sheetData>
    <row r="1" spans="1:11" ht="23.25">
      <c r="A1" s="25" t="s">
        <v>14</v>
      </c>
      <c r="B1" s="20"/>
      <c r="C1" s="20"/>
      <c r="D1" s="20"/>
      <c r="E1" s="20"/>
      <c r="F1" s="20"/>
      <c r="G1" s="20"/>
    </row>
    <row r="2" spans="1:11" ht="23.25">
      <c r="B2" s="5"/>
    </row>
    <row r="3" spans="1:11" ht="18.75">
      <c r="A3" s="11" t="s">
        <v>0</v>
      </c>
      <c r="B3" s="12"/>
      <c r="C3" s="12"/>
      <c r="H3" s="4" t="s">
        <v>10</v>
      </c>
      <c r="I3" t="s">
        <v>4</v>
      </c>
      <c r="J3" t="s">
        <v>5</v>
      </c>
      <c r="K3" t="s">
        <v>7</v>
      </c>
    </row>
    <row r="4" spans="1:11">
      <c r="A4" s="1" t="s">
        <v>1</v>
      </c>
      <c r="B4" s="1" t="s">
        <v>2</v>
      </c>
      <c r="C4" s="1"/>
      <c r="H4" s="3" t="s">
        <v>6</v>
      </c>
      <c r="I4" s="17">
        <f>+COUNTA(C5:C6)</f>
        <v>1</v>
      </c>
      <c r="J4" s="17">
        <f>+COUNTA(C9:C17)</f>
        <v>9</v>
      </c>
      <c r="K4" s="17">
        <f>+COUNT(C5:C24)</f>
        <v>10</v>
      </c>
    </row>
    <row r="5" spans="1:11">
      <c r="A5" s="2" t="s">
        <v>33</v>
      </c>
      <c r="B5" s="3" t="s">
        <v>34</v>
      </c>
      <c r="C5" s="15">
        <v>5</v>
      </c>
      <c r="D5" t="s">
        <v>3</v>
      </c>
      <c r="E5" s="16"/>
      <c r="H5" s="3" t="s">
        <v>12</v>
      </c>
      <c r="I5" s="17">
        <f>+COUNTA(D5:D6)</f>
        <v>1</v>
      </c>
      <c r="J5" s="17">
        <f>+COUNTA(D8:D22)</f>
        <v>4</v>
      </c>
      <c r="K5" s="17">
        <f>+COUNTA(D4:D25)</f>
        <v>5</v>
      </c>
    </row>
    <row r="6" spans="1:11">
      <c r="A6" s="2"/>
      <c r="B6" s="6"/>
      <c r="C6" s="15"/>
      <c r="E6" s="16"/>
      <c r="H6" s="3" t="s">
        <v>8</v>
      </c>
      <c r="I6" s="24">
        <f>+(COUNTIFS(C5:C6,"&gt;5"))</f>
        <v>0</v>
      </c>
      <c r="J6" s="18">
        <f>+(COUNTIFS(C9:C17,"&gt;5"))</f>
        <v>1</v>
      </c>
      <c r="K6" s="18">
        <f>+(COUNTIFS(C4:C24,"&gt;5"))</f>
        <v>1</v>
      </c>
    </row>
    <row r="7" spans="1:11" ht="18.75">
      <c r="A7" s="13" t="s">
        <v>11</v>
      </c>
      <c r="B7" s="14"/>
      <c r="C7" s="14"/>
      <c r="E7" s="16"/>
      <c r="H7" s="3" t="s">
        <v>9</v>
      </c>
      <c r="I7" s="19">
        <f>+I6/(I$4)</f>
        <v>0</v>
      </c>
      <c r="J7" s="19">
        <f>+J6/(J$4)</f>
        <v>0.1111111111111111</v>
      </c>
      <c r="K7" s="19">
        <f>+K6/(K$4)</f>
        <v>0.1</v>
      </c>
    </row>
    <row r="8" spans="1:11">
      <c r="A8" s="1" t="s">
        <v>1</v>
      </c>
      <c r="B8" s="1" t="s">
        <v>2</v>
      </c>
      <c r="C8" s="1"/>
      <c r="E8" s="16"/>
      <c r="H8" s="3" t="s">
        <v>13</v>
      </c>
      <c r="I8" s="19" t="e">
        <f>+I6/(I4-I5)</f>
        <v>#DIV/0!</v>
      </c>
      <c r="J8" s="19">
        <f>+J6/(J4-J5)</f>
        <v>0.2</v>
      </c>
      <c r="K8" s="19">
        <f t="shared" ref="K8" si="0">+K6/(K4-K5)</f>
        <v>0.2</v>
      </c>
    </row>
    <row r="9" spans="1:11">
      <c r="A9" s="22" t="s">
        <v>19</v>
      </c>
      <c r="B9" s="23" t="s">
        <v>20</v>
      </c>
      <c r="C9" s="21">
        <v>5</v>
      </c>
      <c r="E9" s="16"/>
    </row>
    <row r="10" spans="1:11">
      <c r="A10" s="22" t="s">
        <v>17</v>
      </c>
      <c r="B10" s="23" t="s">
        <v>18</v>
      </c>
      <c r="C10" s="21">
        <v>5</v>
      </c>
      <c r="E10" s="16"/>
    </row>
    <row r="11" spans="1:11">
      <c r="A11" s="22" t="s">
        <v>31</v>
      </c>
      <c r="B11" s="23" t="s">
        <v>32</v>
      </c>
      <c r="C11" s="21">
        <v>5</v>
      </c>
      <c r="D11" t="s">
        <v>3</v>
      </c>
      <c r="E11" s="16"/>
    </row>
    <row r="12" spans="1:11">
      <c r="A12" s="22" t="s">
        <v>25</v>
      </c>
      <c r="B12" s="23" t="s">
        <v>26</v>
      </c>
      <c r="C12" s="21">
        <v>5</v>
      </c>
      <c r="D12" t="s">
        <v>3</v>
      </c>
      <c r="E12" s="16"/>
    </row>
    <row r="13" spans="1:11">
      <c r="A13" s="22" t="s">
        <v>21</v>
      </c>
      <c r="B13" s="23" t="s">
        <v>22</v>
      </c>
      <c r="C13" s="21">
        <v>5</v>
      </c>
      <c r="E13" s="16"/>
    </row>
    <row r="14" spans="1:11">
      <c r="A14" s="22" t="s">
        <v>15</v>
      </c>
      <c r="B14" s="23" t="s">
        <v>16</v>
      </c>
      <c r="C14" s="21">
        <v>6</v>
      </c>
      <c r="E14" s="16"/>
    </row>
    <row r="15" spans="1:11">
      <c r="A15" s="22" t="s">
        <v>23</v>
      </c>
      <c r="B15" s="23" t="s">
        <v>24</v>
      </c>
      <c r="C15" s="21">
        <v>5</v>
      </c>
      <c r="E15" s="16"/>
    </row>
    <row r="16" spans="1:11">
      <c r="A16" s="22" t="s">
        <v>29</v>
      </c>
      <c r="B16" s="23" t="s">
        <v>30</v>
      </c>
      <c r="C16" s="21">
        <v>5</v>
      </c>
      <c r="D16" t="s">
        <v>3</v>
      </c>
      <c r="E16" s="16"/>
    </row>
    <row r="17" spans="1:33">
      <c r="A17" s="22" t="s">
        <v>27</v>
      </c>
      <c r="B17" s="23" t="s">
        <v>28</v>
      </c>
      <c r="C17" s="21">
        <v>5</v>
      </c>
      <c r="D17" t="s">
        <v>3</v>
      </c>
      <c r="E17" s="16"/>
    </row>
    <row r="18" spans="1:33">
      <c r="E18" s="16"/>
      <c r="AG18">
        <f>IF((C13=5),1,0)</f>
        <v>1</v>
      </c>
    </row>
    <row r="19" spans="1:33">
      <c r="E19" s="16"/>
    </row>
    <row r="20" spans="1:33">
      <c r="E20" s="16"/>
    </row>
    <row r="21" spans="1:33">
      <c r="E21" s="16"/>
    </row>
    <row r="22" spans="1:33">
      <c r="A22" s="7"/>
      <c r="B22" s="7"/>
      <c r="C22" s="7"/>
      <c r="E22" s="16"/>
      <c r="AG22" t="e">
        <f>IF((#REF!=5),1,0)</f>
        <v>#REF!</v>
      </c>
    </row>
    <row r="23" spans="1:33">
      <c r="A23" s="7"/>
      <c r="B23" s="7"/>
      <c r="C23" s="7"/>
      <c r="E23" s="16"/>
      <c r="AG23" t="e">
        <f>IF((#REF!=5),1,0)</f>
        <v>#REF!</v>
      </c>
    </row>
    <row r="24" spans="1:33">
      <c r="A24" s="7"/>
      <c r="B24" s="7"/>
      <c r="C24" s="7"/>
      <c r="D24" s="9"/>
      <c r="E24" s="16"/>
    </row>
    <row r="25" spans="1:33">
      <c r="A25" s="7"/>
      <c r="B25" s="10"/>
      <c r="C25" s="8"/>
      <c r="D25" s="9"/>
      <c r="AG25" t="e">
        <f>IF((#REF!=5),1,0)</f>
        <v>#REF!</v>
      </c>
    </row>
    <row r="26" spans="1:33">
      <c r="A26" s="9"/>
      <c r="B26" s="9"/>
      <c r="C26" s="9"/>
      <c r="D26" s="9"/>
    </row>
    <row r="27" spans="1:33">
      <c r="D27" s="9"/>
    </row>
  </sheetData>
  <sortState ref="A13:D22">
    <sortCondition ref="A13:A22"/>
  </sortState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Begovic</dc:creator>
  <cp:lastModifiedBy>Jelena</cp:lastModifiedBy>
  <dcterms:created xsi:type="dcterms:W3CDTF">2014-01-15T09:28:25Z</dcterms:created>
  <dcterms:modified xsi:type="dcterms:W3CDTF">2015-12-29T13:04:36Z</dcterms:modified>
</cp:coreProperties>
</file>