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bookViews>
    <workbookView xWindow="0" yWindow="0" windowWidth="17490" windowHeight="796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K4" i="1" l="1"/>
  <c r="J4" i="1"/>
  <c r="J6" i="1"/>
  <c r="J5" i="1"/>
  <c r="K5" i="1"/>
  <c r="I5" i="1"/>
  <c r="I4" i="1"/>
  <c r="I6" i="1"/>
  <c r="K6" i="1"/>
  <c r="J7" i="1" l="1"/>
  <c r="I7" i="1"/>
  <c r="K7" i="1"/>
  <c r="AG29" i="1"/>
  <c r="AG27" i="1"/>
  <c r="AG26" i="1"/>
  <c r="AG24" i="1"/>
</calcChain>
</file>

<file path=xl/sharedStrings.xml><?xml version="1.0" encoding="utf-8"?>
<sst xmlns="http://schemas.openxmlformats.org/spreadsheetml/2006/main" count="63" uniqueCount="51">
  <si>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</si>
  <si>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</si>
  <si>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</si>
  <si>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</si>
  <si>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</si>
  <si>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</si>
  <si>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</si>
  <si>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</si>
  <si>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</si>
  <si>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</si>
  <si>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</si>
  <si>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</si>
  <si>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prazna sveska</t>
  </si>
  <si>
    <t>091436</t>
  </si>
  <si>
    <t>Milica Dodić</t>
  </si>
  <si>
    <t>111062</t>
  </si>
  <si>
    <t>Snežana Stankić</t>
  </si>
  <si>
    <t>111157</t>
  </si>
  <si>
    <t>Katarina Perović</t>
  </si>
  <si>
    <t>111295</t>
  </si>
  <si>
    <t>Ivana Miletić</t>
  </si>
  <si>
    <t>120532</t>
  </si>
  <si>
    <t>Jovana Pavlović</t>
  </si>
  <si>
    <t>120821</t>
  </si>
  <si>
    <t>Maja Popović</t>
  </si>
  <si>
    <t>130697</t>
  </si>
  <si>
    <t>Luka Ilić</t>
  </si>
  <si>
    <t>130878</t>
  </si>
  <si>
    <t>Katarina Mihailović</t>
  </si>
  <si>
    <t>131032</t>
  </si>
  <si>
    <t>Tamara Živković</t>
  </si>
  <si>
    <t>130968</t>
  </si>
  <si>
    <t>Milica Šarac</t>
  </si>
  <si>
    <t>131370</t>
  </si>
  <si>
    <t>140868</t>
  </si>
  <si>
    <t>Dimitrije Veličković</t>
  </si>
  <si>
    <t>040322</t>
  </si>
  <si>
    <t>Nataša Stojanović</t>
  </si>
  <si>
    <t>110384</t>
  </si>
  <si>
    <t>Tamara Petrović</t>
  </si>
  <si>
    <t>120822</t>
  </si>
  <si>
    <t xml:space="preserve">Milica Lukić </t>
  </si>
  <si>
    <t>130131</t>
  </si>
  <si>
    <t>Milorad Grmuša</t>
  </si>
  <si>
    <t>130882</t>
  </si>
  <si>
    <t>Mirjana Živković</t>
  </si>
  <si>
    <t>174010</t>
  </si>
  <si>
    <t>Sanja Kordić</t>
  </si>
  <si>
    <t>Đurčić Jelena</t>
  </si>
  <si>
    <t>24. januar 2018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</si>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</sst>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164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2" xfId="0" applyFont="1" applyFill="1" applyBorder="1" applyAlignment="1">
      <alignment horizontal="center"/>
    </xf>
    <xf numFmtId="165" fontId="0" fillId="0" borderId="1" xfId="2" applyNumberFormat="1" applyFont="1" applyBorder="1" applyAlignment="1">
      <alignment horizontal="left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5" fontId="9" fillId="4" borderId="3" xfId="0" applyNumberFormat="1" applyFont="1" applyFill="1" applyBorder="1" applyAlignment="1">
      <alignment horizontal="center"/>
    </xf>
    <xf numFmtId="15" fontId="9" fillId="4" borderId="4" xfId="0" applyNumberFormat="1" applyFont="1" applyFill="1" applyBorder="1" applyAlignment="1">
      <alignment horizontal="center"/>
    </xf>
    <xf numFmtId="15" fontId="9" fillId="4" borderId="5" xfId="0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H3:K6" totalsRowShown="0">
  <autoFilter ref="H3:K6" xr:uid="{00000000-0009-0000-0100-000002000000}"/>
  <tableColumns count="4">
    <tableColumn id="1" xr3:uid="{00000000-0010-0000-0000-000001000000}" name="statistika" dataDxfId="3"/>
    <tableColumn id="2" xr3:uid="{00000000-0010-0000-0000-000002000000}" name="mm" dataDxfId="2"/>
    <tableColumn id="3" xr3:uid="{00000000-0010-0000-0000-000003000000}" name="mop" dataDxfId="1"/>
    <tableColumn id="4" xr3:uid="{00000000-0010-0000-0000-000004000000}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workbookViewId="0">
      <selection sqref="A1:C1"/>
    </sheetView>
  </sheetViews>
  <sheetFormatPr defaultRowHeight="15" x14ac:dyDescent="0.2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11" ht="24.75" thickTop="1" thickBot="1" x14ac:dyDescent="0.4">
      <c r="A1" s="25" t="s">
        <v>49</v>
      </c>
      <c r="B1" s="26"/>
      <c r="C1" s="27"/>
      <c r="D1" s="17"/>
      <c r="E1" s="17"/>
      <c r="F1" s="17"/>
      <c r="G1" s="17"/>
    </row>
    <row r="2" spans="1:11" ht="24" thickTop="1" x14ac:dyDescent="0.35">
      <c r="B2" s="3"/>
    </row>
    <row r="3" spans="1:11" ht="18.75" x14ac:dyDescent="0.3">
      <c r="A3" s="8" t="s">
        <v>0</v>
      </c>
      <c r="B3" s="9"/>
      <c r="C3" s="9"/>
      <c r="H3" s="2" t="s">
        <v>8</v>
      </c>
      <c r="I3" t="s">
        <v>3</v>
      </c>
      <c r="J3" t="s">
        <v>4</v>
      </c>
      <c r="K3" t="s">
        <v>6</v>
      </c>
    </row>
    <row r="4" spans="1:11" x14ac:dyDescent="0.25">
      <c r="A4" s="23" t="s">
        <v>1</v>
      </c>
      <c r="B4" s="23" t="s">
        <v>2</v>
      </c>
      <c r="C4" s="24" t="s">
        <v>50</v>
      </c>
      <c r="H4" s="1" t="s">
        <v>5</v>
      </c>
      <c r="I4" s="14">
        <f>+COUNTA(C5:C16)</f>
        <v>12</v>
      </c>
      <c r="J4" s="14">
        <f>+COUNTA(C19:C24)</f>
        <v>6</v>
      </c>
      <c r="K4" s="14">
        <f>+COUNT(C4:C24)</f>
        <v>18</v>
      </c>
    </row>
    <row r="5" spans="1:11" x14ac:dyDescent="0.25">
      <c r="A5" s="19" t="s">
        <v>13</v>
      </c>
      <c r="B5" s="20" t="s">
        <v>14</v>
      </c>
      <c r="C5" s="12">
        <v>6</v>
      </c>
      <c r="E5" s="13"/>
      <c r="H5" s="1" t="s">
        <v>10</v>
      </c>
      <c r="I5" s="14">
        <f>+COUNTA(D4:D16)</f>
        <v>5</v>
      </c>
      <c r="J5" s="14">
        <f>+COUNTA(D18:D24)</f>
        <v>5</v>
      </c>
      <c r="K5" s="14">
        <f>+COUNTA(D4:D29)</f>
        <v>10</v>
      </c>
    </row>
    <row r="6" spans="1:11" x14ac:dyDescent="0.25">
      <c r="A6" s="19" t="s">
        <v>15</v>
      </c>
      <c r="B6" s="20" t="s">
        <v>16</v>
      </c>
      <c r="C6" s="12">
        <v>7</v>
      </c>
      <c r="E6" s="13"/>
      <c r="H6" s="1" t="s">
        <v>7</v>
      </c>
      <c r="I6" s="22">
        <f>+(COUNTIFS(C5:C16,"&gt;5"))</f>
        <v>6</v>
      </c>
      <c r="J6" s="15">
        <f>+(COUNTIFS(C19:C24,"&gt;5"))</f>
        <v>0</v>
      </c>
      <c r="K6" s="15">
        <f>+(COUNTIFS(C4:C31,"&gt;5"))</f>
        <v>6</v>
      </c>
    </row>
    <row r="7" spans="1:11" x14ac:dyDescent="0.25">
      <c r="A7" s="19" t="s">
        <v>17</v>
      </c>
      <c r="B7" s="20" t="s">
        <v>18</v>
      </c>
      <c r="C7" s="12">
        <v>5</v>
      </c>
      <c r="E7" s="13"/>
      <c r="H7" s="1" t="s">
        <v>11</v>
      </c>
      <c r="I7" s="16">
        <f>+I6/(I4-I5)</f>
        <v>0.8571428571428571</v>
      </c>
      <c r="J7" s="16">
        <f>+J6/(J4-J5)</f>
        <v>0</v>
      </c>
      <c r="K7" s="16">
        <f t="shared" ref="K7" si="0">+K6/(K4-K5)</f>
        <v>0.75</v>
      </c>
    </row>
    <row r="8" spans="1:11" x14ac:dyDescent="0.25">
      <c r="A8" s="19" t="s">
        <v>19</v>
      </c>
      <c r="B8" s="20" t="s">
        <v>20</v>
      </c>
      <c r="C8" s="12">
        <v>6</v>
      </c>
      <c r="E8" s="13"/>
    </row>
    <row r="9" spans="1:11" x14ac:dyDescent="0.25">
      <c r="A9" s="19" t="s">
        <v>21</v>
      </c>
      <c r="B9" s="20" t="s">
        <v>22</v>
      </c>
      <c r="C9" s="12">
        <v>5</v>
      </c>
      <c r="D9" t="s">
        <v>12</v>
      </c>
      <c r="E9" s="13"/>
    </row>
    <row r="10" spans="1:11" x14ac:dyDescent="0.25">
      <c r="A10" s="19" t="s">
        <v>23</v>
      </c>
      <c r="B10" s="20" t="s">
        <v>24</v>
      </c>
      <c r="C10" s="12">
        <v>5</v>
      </c>
      <c r="D10" t="s">
        <v>12</v>
      </c>
      <c r="E10" s="13"/>
    </row>
    <row r="11" spans="1:11" x14ac:dyDescent="0.25">
      <c r="A11" s="19" t="s">
        <v>25</v>
      </c>
      <c r="B11" s="20" t="s">
        <v>26</v>
      </c>
      <c r="C11" s="12">
        <v>7</v>
      </c>
      <c r="E11" s="13"/>
    </row>
    <row r="12" spans="1:11" x14ac:dyDescent="0.25">
      <c r="A12" s="19" t="s">
        <v>27</v>
      </c>
      <c r="B12" s="20" t="s">
        <v>28</v>
      </c>
      <c r="C12" s="12">
        <v>5</v>
      </c>
      <c r="D12" t="s">
        <v>12</v>
      </c>
      <c r="E12" s="13"/>
    </row>
    <row r="13" spans="1:11" x14ac:dyDescent="0.25">
      <c r="A13" s="19" t="s">
        <v>29</v>
      </c>
      <c r="B13" s="20" t="s">
        <v>30</v>
      </c>
      <c r="C13" s="12">
        <v>7</v>
      </c>
      <c r="E13" s="13"/>
    </row>
    <row r="14" spans="1:11" x14ac:dyDescent="0.25">
      <c r="A14" s="19" t="s">
        <v>31</v>
      </c>
      <c r="B14" s="20" t="s">
        <v>32</v>
      </c>
      <c r="C14" s="12">
        <v>5</v>
      </c>
      <c r="D14" t="s">
        <v>12</v>
      </c>
      <c r="E14" s="13"/>
    </row>
    <row r="15" spans="1:11" x14ac:dyDescent="0.25">
      <c r="A15" s="19" t="s">
        <v>33</v>
      </c>
      <c r="B15" s="20" t="s">
        <v>48</v>
      </c>
      <c r="C15" s="12">
        <v>5</v>
      </c>
      <c r="D15" t="s">
        <v>12</v>
      </c>
      <c r="E15" s="13"/>
    </row>
    <row r="16" spans="1:11" x14ac:dyDescent="0.25">
      <c r="A16" s="19" t="s">
        <v>34</v>
      </c>
      <c r="B16" s="20" t="s">
        <v>35</v>
      </c>
      <c r="C16" s="12">
        <v>7</v>
      </c>
      <c r="E16" s="13"/>
    </row>
    <row r="17" spans="1:33" ht="18.75" x14ac:dyDescent="0.3">
      <c r="A17" s="10" t="s">
        <v>9</v>
      </c>
      <c r="B17" s="11"/>
      <c r="C17" s="11"/>
      <c r="E17" s="13"/>
    </row>
    <row r="18" spans="1:33" x14ac:dyDescent="0.25">
      <c r="A18" s="23" t="s">
        <v>1</v>
      </c>
      <c r="B18" s="23" t="s">
        <v>2</v>
      </c>
      <c r="C18" s="24" t="s">
        <v>50</v>
      </c>
      <c r="E18" s="13"/>
    </row>
    <row r="19" spans="1:33" x14ac:dyDescent="0.25">
      <c r="A19" s="19" t="s">
        <v>36</v>
      </c>
      <c r="B19" s="20" t="s">
        <v>37</v>
      </c>
      <c r="C19" s="21">
        <v>5</v>
      </c>
      <c r="D19" t="s">
        <v>12</v>
      </c>
      <c r="E19" s="13"/>
    </row>
    <row r="20" spans="1:33" x14ac:dyDescent="0.25">
      <c r="A20" s="19" t="s">
        <v>38</v>
      </c>
      <c r="B20" s="20" t="s">
        <v>39</v>
      </c>
      <c r="C20" s="18">
        <v>5</v>
      </c>
      <c r="D20" t="s">
        <v>12</v>
      </c>
    </row>
    <row r="21" spans="1:33" x14ac:dyDescent="0.25">
      <c r="A21" s="19" t="s">
        <v>40</v>
      </c>
      <c r="B21" s="20" t="s">
        <v>41</v>
      </c>
      <c r="C21" s="18">
        <v>5</v>
      </c>
    </row>
    <row r="22" spans="1:33" x14ac:dyDescent="0.25">
      <c r="A22" s="19" t="s">
        <v>42</v>
      </c>
      <c r="B22" s="20" t="s">
        <v>43</v>
      </c>
      <c r="C22" s="18">
        <v>5</v>
      </c>
      <c r="D22" t="s">
        <v>12</v>
      </c>
      <c r="E22" s="13"/>
    </row>
    <row r="23" spans="1:33" x14ac:dyDescent="0.25">
      <c r="A23" s="19" t="s">
        <v>44</v>
      </c>
      <c r="B23" s="20" t="s">
        <v>45</v>
      </c>
      <c r="C23" s="18">
        <v>5</v>
      </c>
      <c r="D23" t="s">
        <v>12</v>
      </c>
      <c r="E23" s="13"/>
    </row>
    <row r="24" spans="1:33" x14ac:dyDescent="0.25">
      <c r="A24" s="19" t="s">
        <v>46</v>
      </c>
      <c r="B24" s="20" t="s">
        <v>47</v>
      </c>
      <c r="C24" s="18">
        <v>5</v>
      </c>
      <c r="D24" t="s">
        <v>12</v>
      </c>
      <c r="E24" s="13"/>
      <c r="AG24" t="e">
        <f>IF((#REF!=5),1,0)</f>
        <v>#REF!</v>
      </c>
    </row>
    <row r="25" spans="1:33" x14ac:dyDescent="0.25">
      <c r="A25" s="4"/>
      <c r="B25" s="4"/>
      <c r="C25" s="4"/>
      <c r="E25" s="13"/>
    </row>
    <row r="26" spans="1:33" x14ac:dyDescent="0.25">
      <c r="A26" s="4"/>
      <c r="B26" s="4"/>
      <c r="C26" s="4"/>
      <c r="E26" s="13"/>
      <c r="AG26" t="e">
        <f>IF((#REF!=5),1,0)</f>
        <v>#REF!</v>
      </c>
    </row>
    <row r="27" spans="1:33" x14ac:dyDescent="0.25">
      <c r="A27" s="6"/>
      <c r="B27" s="6"/>
      <c r="C27" s="6"/>
      <c r="E27" s="13"/>
      <c r="AG27">
        <f>IF((C25=5),1,0)</f>
        <v>0</v>
      </c>
    </row>
    <row r="28" spans="1:33" x14ac:dyDescent="0.25">
      <c r="A28" s="6"/>
      <c r="B28" s="6"/>
      <c r="C28" s="6"/>
      <c r="D28" s="6"/>
      <c r="E28" s="13"/>
    </row>
    <row r="29" spans="1:33" x14ac:dyDescent="0.25">
      <c r="A29" s="4"/>
      <c r="B29" s="4"/>
      <c r="C29" s="4"/>
      <c r="D29" s="6"/>
      <c r="AG29">
        <f>IF((C26=5),1,0)</f>
        <v>0</v>
      </c>
    </row>
    <row r="30" spans="1:33" x14ac:dyDescent="0.25">
      <c r="A30" s="4"/>
      <c r="B30" s="4"/>
      <c r="C30" s="4"/>
      <c r="D30" s="6"/>
    </row>
    <row r="31" spans="1:33" x14ac:dyDescent="0.25">
      <c r="A31" s="4"/>
      <c r="B31" s="4"/>
      <c r="C31" s="4"/>
      <c r="D31" s="6"/>
    </row>
    <row r="32" spans="1:33" x14ac:dyDescent="0.25">
      <c r="A32" s="4"/>
      <c r="B32" s="7"/>
      <c r="C32" s="5"/>
    </row>
    <row r="33" spans="1:3" x14ac:dyDescent="0.25">
      <c r="A33" s="6"/>
      <c r="B33" s="6"/>
      <c r="C33" s="6"/>
    </row>
  </sheetData>
  <sheetProtection algorithmName="SHA-512" hashValue="plRGrx8jYQKxsa6VONdxF+gamKk3UpJ/i7yTuE7r2Pra8PoOUeX3aZBu9ZM7q2YDbzQp0EMcmSGxc8v2QisTnQ==" saltValue="uu4QDeC4tSNBxf3Fy2BfGw==" spinCount="100000" sheet="1" objects="1" scenarios="1"/>
  <sortState ref="A11:D22">
    <sortCondition ref="A11:A22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Danica Popovic</cp:lastModifiedBy>
  <dcterms:created xsi:type="dcterms:W3CDTF">2014-01-15T09:28:25Z</dcterms:created>
  <dcterms:modified xsi:type="dcterms:W3CDTF">2018-01-25T21:36:19Z</dcterms:modified>
</cp:coreProperties>
</file>