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\Desktop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" i="1" l="1"/>
  <c r="M5" i="1"/>
  <c r="L5" i="1"/>
  <c r="K5" i="1"/>
  <c r="M6" i="1"/>
  <c r="M7" i="1" s="1"/>
  <c r="L6" i="1"/>
  <c r="L7" i="1" s="1"/>
  <c r="K6" i="1"/>
  <c r="K8" i="1" s="1"/>
  <c r="L4" i="1"/>
  <c r="M4" i="1"/>
  <c r="K7" i="1" l="1"/>
  <c r="M8" i="1"/>
  <c r="L8" i="1"/>
  <c r="AI26" i="1"/>
  <c r="AI24" i="1"/>
  <c r="AI23" i="1"/>
  <c r="AI20" i="1"/>
</calcChain>
</file>

<file path=xl/sharedStrings.xml><?xml version="1.0" encoding="utf-8"?>
<sst xmlns="http://schemas.openxmlformats.org/spreadsheetml/2006/main" count="59" uniqueCount="55">
  <si>
    <t>Makroekonomski modeli</t>
  </si>
  <si>
    <t>Br. indexa</t>
  </si>
  <si>
    <t>Ime i prezime</t>
  </si>
  <si>
    <t>Sanja Samardžić</t>
  </si>
  <si>
    <t>Manja Marković</t>
  </si>
  <si>
    <t>101088</t>
  </si>
  <si>
    <t>Aleksandra Jovanović</t>
  </si>
  <si>
    <t>101260</t>
  </si>
  <si>
    <t>Nemanja Ranđelović</t>
  </si>
  <si>
    <t>Sanja Stevanović</t>
  </si>
  <si>
    <t>prazna sveska</t>
  </si>
  <si>
    <t>mm</t>
  </si>
  <si>
    <t>mop</t>
  </si>
  <si>
    <t>080446</t>
  </si>
  <si>
    <t>090384</t>
  </si>
  <si>
    <t>051406</t>
  </si>
  <si>
    <t>izašli</t>
  </si>
  <si>
    <t>ukupno</t>
  </si>
  <si>
    <t>položili</t>
  </si>
  <si>
    <t>prolaznost</t>
  </si>
  <si>
    <t>statistika</t>
  </si>
  <si>
    <t>Makroekonomija otvorene privrede</t>
  </si>
  <si>
    <t>060263</t>
  </si>
  <si>
    <t>Nataša Miladinović</t>
  </si>
  <si>
    <t>090063</t>
  </si>
  <si>
    <t>Danijela Milojičić</t>
  </si>
  <si>
    <t>Nevenić Katarina</t>
  </si>
  <si>
    <t>Milica Kaličanin</t>
  </si>
  <si>
    <t>120545</t>
  </si>
  <si>
    <t>Jelena Dobrisavljević</t>
  </si>
  <si>
    <t>080688</t>
  </si>
  <si>
    <t>Iva Notić</t>
  </si>
  <si>
    <t>100199</t>
  </si>
  <si>
    <t>Maja Stojnić</t>
  </si>
  <si>
    <t>110076</t>
  </si>
  <si>
    <t>Anđela Janković</t>
  </si>
  <si>
    <t>120394</t>
  </si>
  <si>
    <t>Mirjana Simić</t>
  </si>
  <si>
    <t>120925</t>
  </si>
  <si>
    <t>Ana Sitarina</t>
  </si>
  <si>
    <t>121064</t>
  </si>
  <si>
    <t>Teodora Kovačević</t>
  </si>
  <si>
    <t>121167</t>
  </si>
  <si>
    <t>Jelisaveta Suvajac</t>
  </si>
  <si>
    <t>Aleksandra Nikolić</t>
  </si>
  <si>
    <t>121187</t>
  </si>
  <si>
    <t>121216</t>
  </si>
  <si>
    <t>Ana Pavlović</t>
  </si>
  <si>
    <t>121367</t>
  </si>
  <si>
    <t>Ervin Selmanović</t>
  </si>
  <si>
    <t xml:space="preserve">prazna sveska </t>
  </si>
  <si>
    <t xml:space="preserve">prolaznost onih koji su radili </t>
  </si>
  <si>
    <t>100760</t>
  </si>
  <si>
    <t>100878</t>
  </si>
  <si>
    <t>7. juli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</si>
</sst>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0" fillId="0" borderId="0" xfId="1" applyNumberFormat="1" applyFont="1"/>
    <xf numFmtId="0" fontId="6" fillId="0" borderId="0" xfId="0" applyFont="1"/>
    <xf numFmtId="0" fontId="2" fillId="0" borderId="1" xfId="0" applyFont="1" applyBorder="1"/>
    <xf numFmtId="49" fontId="0" fillId="0" borderId="0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4" fillId="2" borderId="0" xfId="0" applyFont="1" applyFill="1"/>
    <xf numFmtId="0" fontId="8" fillId="2" borderId="0" xfId="0" applyFont="1" applyFill="1"/>
    <xf numFmtId="0" fontId="1" fillId="0" borderId="1" xfId="0" applyFont="1" applyBorder="1"/>
    <xf numFmtId="49" fontId="9" fillId="2" borderId="0" xfId="0" applyNumberFormat="1" applyFont="1" applyFill="1" applyBorder="1"/>
    <xf numFmtId="0" fontId="9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0" fillId="0" borderId="1" xfId="0" applyFill="1" applyBorder="1"/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2" applyNumberFormat="1" applyFont="1" applyBorder="1" applyAlignment="1">
      <alignment horizontal="center"/>
    </xf>
    <xf numFmtId="165" fontId="0" fillId="0" borderId="1" xfId="2" applyNumberFormat="1" applyFont="1" applyBorder="1" applyAlignment="1">
      <alignment horizontal="right"/>
    </xf>
    <xf numFmtId="9" fontId="0" fillId="0" borderId="1" xfId="1" applyFont="1" applyBorder="1"/>
    <xf numFmtId="0" fontId="4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J3:M7" totalsRowShown="0">
  <autoFilter ref="J3:M7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workbookViewId="0">
      <selection activeCell="F8" sqref="F8"/>
    </sheetView>
  </sheetViews>
  <sheetFormatPr defaultRowHeight="15" x14ac:dyDescent="0.25"/>
  <cols>
    <col min="1" max="1" width="9.7109375" customWidth="1"/>
    <col min="2" max="2" width="26.140625" customWidth="1"/>
    <col min="3" max="3" width="18.85546875" customWidth="1"/>
    <col min="4" max="4" width="12.5703125" customWidth="1"/>
    <col min="5" max="5" width="10.140625" customWidth="1"/>
    <col min="6" max="6" width="29.7109375" customWidth="1"/>
    <col min="7" max="9" width="11" customWidth="1"/>
    <col min="10" max="10" width="31.42578125" customWidth="1"/>
  </cols>
  <sheetData>
    <row r="1" spans="1:13" ht="18.75" x14ac:dyDescent="0.3">
      <c r="A1" s="28"/>
      <c r="B1" s="28"/>
      <c r="C1" s="28"/>
      <c r="D1" s="28"/>
      <c r="E1" s="28"/>
      <c r="F1" s="28"/>
      <c r="G1" s="28"/>
      <c r="H1" s="28"/>
      <c r="I1" s="28"/>
    </row>
    <row r="2" spans="1:13" ht="23.25" x14ac:dyDescent="0.35">
      <c r="A2" s="6" t="s">
        <v>54</v>
      </c>
      <c r="B2" s="6"/>
    </row>
    <row r="3" spans="1:13" ht="18.75" x14ac:dyDescent="0.3">
      <c r="A3" s="12" t="s">
        <v>0</v>
      </c>
      <c r="B3" s="13"/>
      <c r="C3" s="13"/>
      <c r="J3" s="5" t="s">
        <v>20</v>
      </c>
      <c r="K3" t="s">
        <v>11</v>
      </c>
      <c r="L3" t="s">
        <v>12</v>
      </c>
      <c r="M3" t="s">
        <v>17</v>
      </c>
    </row>
    <row r="4" spans="1:13" x14ac:dyDescent="0.25">
      <c r="A4" s="1" t="s">
        <v>1</v>
      </c>
      <c r="B4" s="1" t="s">
        <v>2</v>
      </c>
      <c r="C4" s="1"/>
      <c r="J4" s="3" t="s">
        <v>16</v>
      </c>
      <c r="K4" s="24">
        <f>+COUNTA(C5:C11)</f>
        <v>7</v>
      </c>
      <c r="L4" s="24">
        <f>+COUNTA(C14:C26)</f>
        <v>13</v>
      </c>
      <c r="M4" s="24">
        <f>+COUNT(C5:C26)</f>
        <v>20</v>
      </c>
    </row>
    <row r="5" spans="1:13" x14ac:dyDescent="0.25">
      <c r="A5" s="2" t="s">
        <v>22</v>
      </c>
      <c r="B5" s="14" t="s">
        <v>23</v>
      </c>
      <c r="C5" s="17">
        <v>5</v>
      </c>
      <c r="D5" t="s">
        <v>10</v>
      </c>
      <c r="E5" s="23"/>
      <c r="J5" s="3" t="s">
        <v>50</v>
      </c>
      <c r="K5" s="24">
        <f>+COUNTA(D5:D11)</f>
        <v>1</v>
      </c>
      <c r="L5" s="24">
        <f>+COUNTA(D14:D26)</f>
        <v>4</v>
      </c>
      <c r="M5" s="24">
        <f>+COUNTA(D4:D26)</f>
        <v>5</v>
      </c>
    </row>
    <row r="6" spans="1:13" x14ac:dyDescent="0.25">
      <c r="A6" s="2" t="s">
        <v>13</v>
      </c>
      <c r="B6" s="3" t="s">
        <v>4</v>
      </c>
      <c r="C6" s="18">
        <v>6</v>
      </c>
      <c r="E6" s="23"/>
      <c r="J6" s="3" t="s">
        <v>18</v>
      </c>
      <c r="K6" s="25">
        <f>+(COUNTIFS(C5:C11,"&gt;5"))</f>
        <v>4</v>
      </c>
      <c r="L6" s="26">
        <f>+(COUNTIFS(C14:C26,"&gt;5"))</f>
        <v>4</v>
      </c>
      <c r="M6" s="26">
        <f>+(COUNTIFS(C4:C26,"&gt;5"))</f>
        <v>8</v>
      </c>
    </row>
    <row r="7" spans="1:13" x14ac:dyDescent="0.25">
      <c r="A7" s="2" t="s">
        <v>24</v>
      </c>
      <c r="B7" s="14" t="s">
        <v>25</v>
      </c>
      <c r="C7" s="19">
        <v>7</v>
      </c>
      <c r="E7" s="23"/>
      <c r="J7" s="3" t="s">
        <v>19</v>
      </c>
      <c r="K7" s="27">
        <f>+K6/(K$4)</f>
        <v>0.5714285714285714</v>
      </c>
      <c r="L7" s="27">
        <f>+L6/(L$4)</f>
        <v>0.30769230769230771</v>
      </c>
      <c r="M7" s="27">
        <f>+M6/(M$4)</f>
        <v>0.4</v>
      </c>
    </row>
    <row r="8" spans="1:13" x14ac:dyDescent="0.25">
      <c r="A8" s="2" t="s">
        <v>14</v>
      </c>
      <c r="B8" s="7" t="s">
        <v>3</v>
      </c>
      <c r="C8" s="18">
        <v>5</v>
      </c>
      <c r="E8" s="23"/>
      <c r="J8" s="3" t="s">
        <v>51</v>
      </c>
      <c r="K8" s="27">
        <f>+K6/(K4-K5)</f>
        <v>0.66666666666666663</v>
      </c>
      <c r="L8" s="27">
        <f t="shared" ref="L8:M8" si="0">+L6/(L4-L5)</f>
        <v>0.44444444444444442</v>
      </c>
      <c r="M8" s="27">
        <f t="shared" si="0"/>
        <v>0.53333333333333333</v>
      </c>
    </row>
    <row r="9" spans="1:13" x14ac:dyDescent="0.25">
      <c r="A9" s="2" t="s">
        <v>52</v>
      </c>
      <c r="B9" s="3" t="s">
        <v>26</v>
      </c>
      <c r="C9" s="18">
        <v>5</v>
      </c>
      <c r="E9" s="23"/>
    </row>
    <row r="10" spans="1:13" x14ac:dyDescent="0.25">
      <c r="A10" s="2" t="s">
        <v>53</v>
      </c>
      <c r="B10" s="14" t="s">
        <v>27</v>
      </c>
      <c r="C10" s="18">
        <v>8</v>
      </c>
      <c r="E10" s="23"/>
    </row>
    <row r="11" spans="1:13" x14ac:dyDescent="0.25">
      <c r="A11" s="2" t="s">
        <v>5</v>
      </c>
      <c r="B11" s="14" t="s">
        <v>6</v>
      </c>
      <c r="C11" s="19">
        <v>7</v>
      </c>
      <c r="E11" s="23"/>
    </row>
    <row r="12" spans="1:13" x14ac:dyDescent="0.25">
      <c r="C12" s="20"/>
      <c r="E12" s="23"/>
    </row>
    <row r="13" spans="1:13" ht="18.75" x14ac:dyDescent="0.3">
      <c r="A13" s="15" t="s">
        <v>21</v>
      </c>
      <c r="B13" s="16"/>
      <c r="C13" s="16"/>
      <c r="E13" s="23"/>
    </row>
    <row r="14" spans="1:13" x14ac:dyDescent="0.25">
      <c r="A14" s="2" t="s">
        <v>15</v>
      </c>
      <c r="B14" s="3" t="s">
        <v>9</v>
      </c>
      <c r="C14" s="21">
        <v>5</v>
      </c>
      <c r="E14" s="23"/>
    </row>
    <row r="15" spans="1:13" x14ac:dyDescent="0.25">
      <c r="A15" s="2" t="s">
        <v>30</v>
      </c>
      <c r="B15" s="3" t="s">
        <v>31</v>
      </c>
      <c r="C15" s="18">
        <v>5</v>
      </c>
      <c r="E15" s="23"/>
    </row>
    <row r="16" spans="1:13" x14ac:dyDescent="0.25">
      <c r="A16" s="2" t="s">
        <v>32</v>
      </c>
      <c r="B16" s="3" t="s">
        <v>33</v>
      </c>
      <c r="C16" s="19">
        <v>6</v>
      </c>
      <c r="E16" s="23"/>
    </row>
    <row r="17" spans="1:35" x14ac:dyDescent="0.25">
      <c r="A17" s="2" t="s">
        <v>7</v>
      </c>
      <c r="B17" s="3" t="s">
        <v>8</v>
      </c>
      <c r="C17" s="18">
        <v>5</v>
      </c>
      <c r="E17" s="23"/>
    </row>
    <row r="18" spans="1:35" x14ac:dyDescent="0.25">
      <c r="A18" s="2" t="s">
        <v>34</v>
      </c>
      <c r="B18" s="3" t="s">
        <v>35</v>
      </c>
      <c r="C18" s="19">
        <v>6</v>
      </c>
      <c r="E18" s="23"/>
    </row>
    <row r="19" spans="1:35" x14ac:dyDescent="0.25">
      <c r="A19" s="2" t="s">
        <v>36</v>
      </c>
      <c r="B19" s="3" t="s">
        <v>37</v>
      </c>
      <c r="C19" s="19">
        <v>5</v>
      </c>
      <c r="E19" s="23"/>
    </row>
    <row r="20" spans="1:35" x14ac:dyDescent="0.25">
      <c r="A20" s="2" t="s">
        <v>28</v>
      </c>
      <c r="B20" s="3" t="s">
        <v>29</v>
      </c>
      <c r="C20" s="17">
        <v>5</v>
      </c>
      <c r="D20" t="s">
        <v>10</v>
      </c>
      <c r="E20" s="23"/>
      <c r="AI20">
        <f>IF((C16=5),1,0)</f>
        <v>0</v>
      </c>
    </row>
    <row r="21" spans="1:35" x14ac:dyDescent="0.25">
      <c r="A21" s="2" t="s">
        <v>38</v>
      </c>
      <c r="B21" s="3" t="s">
        <v>39</v>
      </c>
      <c r="C21" s="17">
        <v>5</v>
      </c>
      <c r="D21" t="s">
        <v>10</v>
      </c>
      <c r="E21" s="23"/>
    </row>
    <row r="22" spans="1:35" x14ac:dyDescent="0.25">
      <c r="A22" s="2" t="s">
        <v>40</v>
      </c>
      <c r="B22" s="3" t="s">
        <v>41</v>
      </c>
      <c r="C22" s="17">
        <v>5</v>
      </c>
      <c r="D22" t="s">
        <v>10</v>
      </c>
      <c r="E22" s="23"/>
    </row>
    <row r="23" spans="1:35" x14ac:dyDescent="0.25">
      <c r="A23" s="2" t="s">
        <v>42</v>
      </c>
      <c r="B23" s="3" t="s">
        <v>43</v>
      </c>
      <c r="C23" s="19">
        <v>5</v>
      </c>
      <c r="E23" s="23"/>
      <c r="AI23" t="e">
        <f>IF((#REF!=5),1,0)</f>
        <v>#REF!</v>
      </c>
    </row>
    <row r="24" spans="1:35" x14ac:dyDescent="0.25">
      <c r="A24" s="2" t="s">
        <v>45</v>
      </c>
      <c r="B24" s="22" t="s">
        <v>44</v>
      </c>
      <c r="C24" s="17">
        <v>5</v>
      </c>
      <c r="D24" t="s">
        <v>10</v>
      </c>
      <c r="E24" s="23"/>
      <c r="AI24">
        <f>IF((C17=5),1,0)</f>
        <v>1</v>
      </c>
    </row>
    <row r="25" spans="1:35" x14ac:dyDescent="0.25">
      <c r="A25" s="2" t="s">
        <v>46</v>
      </c>
      <c r="B25" s="22" t="s">
        <v>47</v>
      </c>
      <c r="C25" s="18">
        <v>7</v>
      </c>
      <c r="D25" s="10"/>
      <c r="E25" s="23"/>
    </row>
    <row r="26" spans="1:35" x14ac:dyDescent="0.25">
      <c r="A26" s="2" t="s">
        <v>48</v>
      </c>
      <c r="B26" s="14" t="s">
        <v>49</v>
      </c>
      <c r="C26" s="4">
        <v>7</v>
      </c>
      <c r="D26" s="10"/>
      <c r="AI26">
        <f>IF((C18=5),1,0)</f>
        <v>0</v>
      </c>
    </row>
    <row r="27" spans="1:35" x14ac:dyDescent="0.25">
      <c r="A27" s="8"/>
      <c r="B27" s="11"/>
      <c r="C27" s="9"/>
      <c r="D27" s="10"/>
    </row>
    <row r="28" spans="1:35" x14ac:dyDescent="0.25">
      <c r="A28" s="10"/>
      <c r="B28" s="10"/>
      <c r="C28" s="10"/>
      <c r="D28" s="10"/>
    </row>
  </sheetData>
  <sortState ref="A15:D28">
    <sortCondition ref="A15:A28"/>
  </sortState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Jelena</cp:lastModifiedBy>
  <dcterms:created xsi:type="dcterms:W3CDTF">2014-01-15T09:28:25Z</dcterms:created>
  <dcterms:modified xsi:type="dcterms:W3CDTF">2015-07-18T21:29:52Z</dcterms:modified>
</cp:coreProperties>
</file>