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020" windowHeight="71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5" i="1"/>
  <c r="G5"/>
  <c r="I5" s="1"/>
  <c r="G4"/>
  <c r="I4" s="1"/>
  <c r="H4"/>
  <c r="G6"/>
  <c r="H6"/>
  <c r="G7" l="1"/>
  <c r="I6"/>
  <c r="H7"/>
  <c r="I7" l="1"/>
  <c r="AI27" l="1"/>
  <c r="AI25"/>
  <c r="AI24"/>
  <c r="AI21"/>
</calcChain>
</file>

<file path=xl/sharedStrings.xml><?xml version="1.0" encoding="utf-8"?>
<sst xmlns="http://schemas.openxmlformats.org/spreadsheetml/2006/main" count="72" uniqueCount="63">
  <si>
    <t>Makroekonomski modeli</t>
  </si>
  <si>
    <t>Br. indexa</t>
  </si>
  <si>
    <t>Ime i prezime</t>
  </si>
  <si>
    <t xml:space="preserve">Makroekonomija otvorene privrede </t>
  </si>
  <si>
    <t>Sanja Samardžić</t>
  </si>
  <si>
    <t>Manja Marković</t>
  </si>
  <si>
    <t>101088</t>
  </si>
  <si>
    <t>Aleksandra Jovanović</t>
  </si>
  <si>
    <t>100760</t>
  </si>
  <si>
    <t>101108</t>
  </si>
  <si>
    <t>Ristić Nikola</t>
  </si>
  <si>
    <t>101260</t>
  </si>
  <si>
    <t>Nemanja Ranđelović</t>
  </si>
  <si>
    <t>9. juni  2015</t>
  </si>
  <si>
    <t>Mandić Nemanja</t>
  </si>
  <si>
    <t>Sanja Stevanović</t>
  </si>
  <si>
    <t>Nina Mitrović</t>
  </si>
  <si>
    <t>110599</t>
  </si>
  <si>
    <t>Ranka Baranac</t>
  </si>
  <si>
    <t>121166</t>
  </si>
  <si>
    <t>Đurić Zorica</t>
  </si>
  <si>
    <t>101316</t>
  </si>
  <si>
    <t>Staša Božović</t>
  </si>
  <si>
    <t>Daniel Stojić</t>
  </si>
  <si>
    <t>prazna sveska</t>
  </si>
  <si>
    <t>111431</t>
  </si>
  <si>
    <t>Katarina Stanišić</t>
  </si>
  <si>
    <t>Ivan Stokić</t>
  </si>
  <si>
    <t>100507</t>
  </si>
  <si>
    <t>Aleksandar Banković</t>
  </si>
  <si>
    <t>Marina Mitrović</t>
  </si>
  <si>
    <t>100040</t>
  </si>
  <si>
    <t>Marko Ristić</t>
  </si>
  <si>
    <t>Aleksandar Stevanović</t>
  </si>
  <si>
    <t>120327</t>
  </si>
  <si>
    <t>Mia Mirković</t>
  </si>
  <si>
    <t>121048</t>
  </si>
  <si>
    <t>Olivera Radovanović</t>
  </si>
  <si>
    <t>Danko Frančić</t>
  </si>
  <si>
    <t>100349</t>
  </si>
  <si>
    <t>Jelena Brašanac</t>
  </si>
  <si>
    <t>100537</t>
  </si>
  <si>
    <t>Valentina Pupović</t>
  </si>
  <si>
    <t>100942</t>
  </si>
  <si>
    <t>Darko Drndarević</t>
  </si>
  <si>
    <t>Katararina Nevenić</t>
  </si>
  <si>
    <t>mm</t>
  </si>
  <si>
    <t>mop</t>
  </si>
  <si>
    <t>080446</t>
  </si>
  <si>
    <t>090217</t>
  </si>
  <si>
    <t>090384</t>
  </si>
  <si>
    <t>091267</t>
  </si>
  <si>
    <t>051406</t>
  </si>
  <si>
    <t>060519</t>
  </si>
  <si>
    <t>080632</t>
  </si>
  <si>
    <t>061583</t>
  </si>
  <si>
    <t>090434</t>
  </si>
  <si>
    <t>091260</t>
  </si>
  <si>
    <t>izašli</t>
  </si>
  <si>
    <t>ukupno</t>
  </si>
  <si>
    <t>položili</t>
  </si>
  <si>
    <t>prolaznost</t>
  </si>
  <si>
    <t>statistika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</si>
</sst>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/>
    <xf numFmtId="49" fontId="0" fillId="0" borderId="1" xfId="0" applyNumberFormat="1" applyBorder="1"/>
    <xf numFmtId="0" fontId="0" fillId="0" borderId="1" xfId="0" applyBorder="1"/>
    <xf numFmtId="0" fontId="3" fillId="2" borderId="0" xfId="0" applyFont="1" applyFill="1"/>
    <xf numFmtId="0" fontId="0" fillId="2" borderId="0" xfId="0" applyFill="1"/>
    <xf numFmtId="0" fontId="3" fillId="0" borderId="1" xfId="0" applyFont="1" applyBorder="1" applyAlignment="1">
      <alignment horizontal="center"/>
    </xf>
    <xf numFmtId="0" fontId="0" fillId="3" borderId="0" xfId="0" applyFill="1"/>
    <xf numFmtId="164" fontId="0" fillId="0" borderId="0" xfId="1" applyNumberFormat="1" applyFont="1"/>
    <xf numFmtId="9" fontId="0" fillId="0" borderId="0" xfId="1" applyFont="1"/>
    <xf numFmtId="0" fontId="6" fillId="0" borderId="0" xfId="0" applyFont="1"/>
    <xf numFmtId="0" fontId="2" fillId="0" borderId="1" xfId="0" applyFont="1" applyBorder="1"/>
    <xf numFmtId="0" fontId="1" fillId="0" borderId="1" xfId="0" applyFont="1" applyBorder="1"/>
    <xf numFmtId="49" fontId="0" fillId="0" borderId="0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165" fontId="0" fillId="0" borderId="0" xfId="2" applyNumberFormat="1" applyFont="1"/>
    <xf numFmtId="165" fontId="0" fillId="0" borderId="0" xfId="2" applyNumberFormat="1" applyFont="1" applyAlignment="1"/>
    <xf numFmtId="165" fontId="0" fillId="0" borderId="0" xfId="0" applyNumberFormat="1"/>
    <xf numFmtId="0" fontId="3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5">
    <dxf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F3:I7" totalsRowShown="0">
  <autoFilter ref="F3:I7"/>
  <tableColumns count="4">
    <tableColumn id="1" name="statistika"/>
    <tableColumn id="2" name="mm"/>
    <tableColumn id="3" name="mop"/>
    <tableColumn id="4" name="ukupno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6"/>
  <sheetViews>
    <sheetView tabSelected="1" workbookViewId="0">
      <selection activeCell="D18" sqref="D18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19" customWidth="1"/>
    <col min="7" max="9" width="11" customWidth="1"/>
  </cols>
  <sheetData>
    <row r="1" spans="1:11" ht="18.75">
      <c r="A1" s="21"/>
      <c r="B1" s="21"/>
      <c r="C1" s="21"/>
      <c r="D1" s="21"/>
      <c r="E1" s="21"/>
      <c r="F1" s="21"/>
      <c r="G1" s="21"/>
      <c r="H1" s="21"/>
      <c r="I1" s="21"/>
    </row>
    <row r="2" spans="1:11" ht="23.25">
      <c r="A2" s="10" t="s">
        <v>13</v>
      </c>
      <c r="B2" s="10"/>
    </row>
    <row r="3" spans="1:11">
      <c r="A3" s="4" t="s">
        <v>0</v>
      </c>
      <c r="B3" s="5"/>
      <c r="C3" s="5"/>
      <c r="F3" s="8" t="s">
        <v>62</v>
      </c>
      <c r="G3" t="s">
        <v>46</v>
      </c>
      <c r="H3" t="s">
        <v>47</v>
      </c>
      <c r="I3" t="s">
        <v>59</v>
      </c>
    </row>
    <row r="4" spans="1:11">
      <c r="A4" s="1" t="s">
        <v>1</v>
      </c>
      <c r="B4" s="1" t="s">
        <v>2</v>
      </c>
      <c r="C4" s="1"/>
      <c r="F4" t="s">
        <v>58</v>
      </c>
      <c r="G4">
        <f>+COUNTA(B5:B18)</f>
        <v>14</v>
      </c>
      <c r="H4">
        <f>+COUNTA(C21:C31)</f>
        <v>11</v>
      </c>
      <c r="I4">
        <f>+G4+H4</f>
        <v>25</v>
      </c>
    </row>
    <row r="5" spans="1:11">
      <c r="A5" s="2" t="s">
        <v>48</v>
      </c>
      <c r="B5" s="11" t="s">
        <v>5</v>
      </c>
      <c r="C5" s="20">
        <v>5</v>
      </c>
      <c r="D5" t="s">
        <v>24</v>
      </c>
      <c r="E5" s="9"/>
      <c r="F5" t="s">
        <v>24</v>
      </c>
      <c r="G5">
        <f>+COUNTA(D5:E18)</f>
        <v>6</v>
      </c>
      <c r="H5">
        <f>+COUNTA(D21:E31)</f>
        <v>3</v>
      </c>
      <c r="I5">
        <f>+G5+H5</f>
        <v>9</v>
      </c>
      <c r="K5" s="17"/>
    </row>
    <row r="6" spans="1:11">
      <c r="A6" s="2" t="s">
        <v>54</v>
      </c>
      <c r="B6" s="3" t="s">
        <v>23</v>
      </c>
      <c r="C6" s="20">
        <v>5</v>
      </c>
      <c r="D6" t="s">
        <v>24</v>
      </c>
      <c r="F6" t="s">
        <v>60</v>
      </c>
      <c r="G6" s="18">
        <f>+(COUNTIFS(C5:C18,"&gt;5"))</f>
        <v>5</v>
      </c>
      <c r="H6" s="18">
        <f>+(COUNTIFS(C21:C31,"&gt;5"))</f>
        <v>6</v>
      </c>
      <c r="I6" s="19">
        <f>+G6+H6</f>
        <v>11</v>
      </c>
    </row>
    <row r="7" spans="1:11">
      <c r="A7" s="2" t="s">
        <v>49</v>
      </c>
      <c r="B7" s="12" t="s">
        <v>38</v>
      </c>
      <c r="C7" s="6">
        <v>7</v>
      </c>
      <c r="F7" t="s">
        <v>61</v>
      </c>
      <c r="G7" s="9">
        <f>+G6/(G$4-G$5)</f>
        <v>0.625</v>
      </c>
      <c r="H7" s="9">
        <f>+H$6/(H$4-H$5)</f>
        <v>0.75</v>
      </c>
      <c r="I7" s="9">
        <f>+I$6/(I$4-I$5)</f>
        <v>0.6875</v>
      </c>
    </row>
    <row r="8" spans="1:11">
      <c r="A8" s="2" t="s">
        <v>50</v>
      </c>
      <c r="B8" s="11" t="s">
        <v>4</v>
      </c>
      <c r="C8" s="6">
        <v>5</v>
      </c>
    </row>
    <row r="9" spans="1:11">
      <c r="A9" s="2" t="s">
        <v>57</v>
      </c>
      <c r="B9" s="3" t="s">
        <v>33</v>
      </c>
      <c r="C9" s="20">
        <v>5</v>
      </c>
      <c r="D9" t="s">
        <v>24</v>
      </c>
    </row>
    <row r="10" spans="1:11">
      <c r="A10" s="2" t="s">
        <v>31</v>
      </c>
      <c r="B10" s="3" t="s">
        <v>32</v>
      </c>
      <c r="C10" s="20">
        <v>5</v>
      </c>
      <c r="D10" t="s">
        <v>24</v>
      </c>
    </row>
    <row r="11" spans="1:11">
      <c r="A11" s="2" t="s">
        <v>39</v>
      </c>
      <c r="B11" s="12" t="s">
        <v>40</v>
      </c>
      <c r="C11" s="6">
        <v>7</v>
      </c>
    </row>
    <row r="12" spans="1:11">
      <c r="A12" s="2" t="s">
        <v>41</v>
      </c>
      <c r="B12" s="12" t="s">
        <v>42</v>
      </c>
      <c r="C12" s="6">
        <v>8</v>
      </c>
    </row>
    <row r="13" spans="1:11">
      <c r="A13" s="2" t="s">
        <v>8</v>
      </c>
      <c r="B13" s="12" t="s">
        <v>45</v>
      </c>
      <c r="C13" s="6">
        <v>5</v>
      </c>
    </row>
    <row r="14" spans="1:11">
      <c r="A14" s="2" t="s">
        <v>43</v>
      </c>
      <c r="B14" s="12" t="s">
        <v>44</v>
      </c>
      <c r="C14" s="6">
        <v>8</v>
      </c>
    </row>
    <row r="15" spans="1:11">
      <c r="A15" s="2" t="s">
        <v>36</v>
      </c>
      <c r="B15" s="3" t="s">
        <v>37</v>
      </c>
      <c r="C15" s="20">
        <v>5</v>
      </c>
      <c r="D15" t="s">
        <v>24</v>
      </c>
    </row>
    <row r="16" spans="1:11">
      <c r="A16" s="2" t="s">
        <v>6</v>
      </c>
      <c r="B16" s="11" t="s">
        <v>7</v>
      </c>
      <c r="C16" s="6">
        <v>5</v>
      </c>
    </row>
    <row r="17" spans="1:35">
      <c r="A17" s="2" t="s">
        <v>9</v>
      </c>
      <c r="B17" s="11" t="s">
        <v>10</v>
      </c>
      <c r="C17" s="6">
        <v>8</v>
      </c>
    </row>
    <row r="18" spans="1:35">
      <c r="A18" s="2" t="s">
        <v>34</v>
      </c>
      <c r="B18" s="3" t="s">
        <v>35</v>
      </c>
      <c r="C18" s="6">
        <v>5</v>
      </c>
      <c r="D18" t="s">
        <v>24</v>
      </c>
    </row>
    <row r="20" spans="1:35">
      <c r="A20" s="7" t="s">
        <v>3</v>
      </c>
      <c r="B20" s="7"/>
      <c r="C20" s="7"/>
    </row>
    <row r="21" spans="1:35">
      <c r="A21" s="2" t="s">
        <v>52</v>
      </c>
      <c r="B21" s="3" t="s">
        <v>15</v>
      </c>
      <c r="C21" s="20">
        <v>5</v>
      </c>
      <c r="D21" t="s">
        <v>24</v>
      </c>
      <c r="AI21">
        <f>IF((C23=5),1,0)</f>
        <v>0</v>
      </c>
    </row>
    <row r="22" spans="1:35">
      <c r="A22" s="2" t="s">
        <v>53</v>
      </c>
      <c r="B22" s="3" t="s">
        <v>16</v>
      </c>
      <c r="C22" s="20">
        <v>5</v>
      </c>
      <c r="D22" t="s">
        <v>24</v>
      </c>
    </row>
    <row r="23" spans="1:35">
      <c r="A23" s="2" t="s">
        <v>55</v>
      </c>
      <c r="B23" s="3" t="s">
        <v>27</v>
      </c>
      <c r="C23" s="6">
        <v>7</v>
      </c>
    </row>
    <row r="24" spans="1:35">
      <c r="A24" s="2" t="s">
        <v>56</v>
      </c>
      <c r="B24" s="3" t="s">
        <v>30</v>
      </c>
      <c r="C24" s="6">
        <v>5</v>
      </c>
      <c r="AI24" t="e">
        <f>IF((#REF!=5),1,0)</f>
        <v>#REF!</v>
      </c>
    </row>
    <row r="25" spans="1:35">
      <c r="A25" s="2" t="s">
        <v>51</v>
      </c>
      <c r="B25" s="3" t="s">
        <v>14</v>
      </c>
      <c r="C25" s="6">
        <v>8</v>
      </c>
      <c r="AI25">
        <f>IF((C24=5),1,0)</f>
        <v>1</v>
      </c>
    </row>
    <row r="26" spans="1:35">
      <c r="A26" s="2" t="s">
        <v>28</v>
      </c>
      <c r="B26" s="3" t="s">
        <v>29</v>
      </c>
      <c r="C26" s="6">
        <v>6</v>
      </c>
    </row>
    <row r="27" spans="1:35">
      <c r="A27" s="2" t="s">
        <v>11</v>
      </c>
      <c r="B27" s="3" t="s">
        <v>12</v>
      </c>
      <c r="C27" s="6">
        <v>5</v>
      </c>
      <c r="AI27">
        <f>IF((C25=5),1,0)</f>
        <v>0</v>
      </c>
    </row>
    <row r="28" spans="1:35">
      <c r="A28" s="2" t="s">
        <v>21</v>
      </c>
      <c r="B28" s="3" t="s">
        <v>22</v>
      </c>
      <c r="C28" s="6">
        <v>6</v>
      </c>
    </row>
    <row r="29" spans="1:35">
      <c r="A29" s="2" t="s">
        <v>17</v>
      </c>
      <c r="B29" s="3" t="s">
        <v>18</v>
      </c>
      <c r="C29" s="20">
        <v>5</v>
      </c>
      <c r="D29" t="s">
        <v>24</v>
      </c>
    </row>
    <row r="30" spans="1:35">
      <c r="A30" s="2" t="s">
        <v>25</v>
      </c>
      <c r="B30" s="3" t="s">
        <v>26</v>
      </c>
      <c r="C30" s="6">
        <v>7</v>
      </c>
    </row>
    <row r="31" spans="1:35">
      <c r="A31" s="2" t="s">
        <v>19</v>
      </c>
      <c r="B31" s="3" t="s">
        <v>20</v>
      </c>
      <c r="C31" s="6">
        <v>8</v>
      </c>
    </row>
    <row r="33" spans="1:4">
      <c r="A33" s="15"/>
      <c r="B33" s="15"/>
      <c r="C33" s="15"/>
      <c r="D33" s="15"/>
    </row>
    <row r="34" spans="1:4">
      <c r="A34" s="13"/>
      <c r="B34" s="16"/>
      <c r="C34" s="14"/>
      <c r="D34" s="15"/>
    </row>
    <row r="35" spans="1:4">
      <c r="A35" s="13"/>
      <c r="B35" s="16"/>
      <c r="C35" s="14"/>
      <c r="D35" s="15"/>
    </row>
    <row r="36" spans="1:4">
      <c r="A36" s="15"/>
      <c r="B36" s="15"/>
      <c r="C36" s="15"/>
      <c r="D36" s="15"/>
    </row>
  </sheetData>
  <sheetProtection password="CA63" sheet="1" objects="1" scenarios="1"/>
  <sortState ref="A24:D34">
    <sortCondition ref="A24:A34"/>
  </sortState>
  <mergeCells count="1">
    <mergeCell ref="A1:I1"/>
  </mergeCells>
  <conditionalFormatting sqref="A5:C31">
    <cfRule type="cellIs" dxfId="4" priority="7" operator="greaterThan">
      <formula>5</formula>
    </cfRule>
  </conditionalFormatting>
  <conditionalFormatting sqref="C5:D31">
    <cfRule type="containsText" dxfId="3" priority="3" operator="containsText" text="prazna sveska">
      <formula>NOT(ISERROR(SEARCH("prazna sveska",C5)))</formula>
    </cfRule>
    <cfRule type="cellIs" dxfId="2" priority="5" operator="equal">
      <formula>"""prazna sveska"""</formula>
    </cfRule>
    <cfRule type="cellIs" dxfId="1" priority="6" operator="equal">
      <formula>"""prazna sveska"""</formula>
    </cfRule>
  </conditionalFormatting>
  <conditionalFormatting sqref="C5">
    <cfRule type="expression" dxfId="0" priority="1">
      <formula>$D$5</formula>
    </cfRule>
    <cfRule type="expression" priority="2">
      <formula>$D$5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User</cp:lastModifiedBy>
  <dcterms:created xsi:type="dcterms:W3CDTF">2014-01-15T09:28:25Z</dcterms:created>
  <dcterms:modified xsi:type="dcterms:W3CDTF">2015-06-10T12:53:29Z</dcterms:modified>
</cp:coreProperties>
</file>