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1\STARI_C\Documents and Settings\DANA\My Documents\1 FAKNOVISAJT\site_flash\"/>
    </mc:Choice>
  </mc:AlternateContent>
  <xr:revisionPtr revIDLastSave="0" documentId="13_ncr:1_{3700011E-892A-41F6-95CA-BDA5C939FF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djunarodne finansije" sheetId="3" r:id="rId1"/>
    <sheet name="Sheet1" sheetId="4" r:id="rId2"/>
  </sheets>
  <definedNames>
    <definedName name="_xlnm._FilterDatabase" localSheetId="0" hidden="1">'Medjunarodne finansije'!$A$22:$L$84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81" i="3" l="1"/>
  <c r="D1581" i="3" s="1"/>
  <c r="O1580" i="3"/>
  <c r="D1580" i="3"/>
  <c r="O1579" i="3"/>
  <c r="D1579" i="3" s="1"/>
  <c r="O1578" i="3"/>
  <c r="D1578" i="3"/>
  <c r="O1577" i="3"/>
  <c r="G1577" i="3"/>
  <c r="D1577" i="3" s="1"/>
  <c r="O1576" i="3"/>
  <c r="G1576" i="3"/>
  <c r="D1576" i="3" s="1"/>
  <c r="O1575" i="3"/>
  <c r="G1575" i="3"/>
  <c r="D1575" i="3" s="1"/>
  <c r="O1574" i="3"/>
  <c r="G1574" i="3"/>
  <c r="D1574" i="3"/>
  <c r="O1573" i="3"/>
  <c r="G1573" i="3"/>
  <c r="D1573" i="3" s="1"/>
  <c r="O1572" i="3"/>
  <c r="G1572" i="3"/>
  <c r="D1572" i="3" s="1"/>
  <c r="O1571" i="3"/>
  <c r="G1571" i="3"/>
  <c r="D1571" i="3" s="1"/>
  <c r="O1570" i="3"/>
  <c r="G1570" i="3"/>
  <c r="D1570" i="3"/>
  <c r="O1569" i="3"/>
  <c r="G1569" i="3"/>
  <c r="D1569" i="3" s="1"/>
  <c r="O1568" i="3"/>
  <c r="G1568" i="3"/>
  <c r="D1568" i="3" s="1"/>
  <c r="O1567" i="3"/>
  <c r="G1567" i="3"/>
  <c r="D1567" i="3" s="1"/>
  <c r="O1566" i="3"/>
  <c r="G1566" i="3"/>
  <c r="D1566" i="3"/>
  <c r="O1565" i="3"/>
  <c r="G1565" i="3"/>
  <c r="D1565" i="3" s="1"/>
  <c r="O1564" i="3"/>
  <c r="G1564" i="3"/>
  <c r="D1564" i="3" s="1"/>
  <c r="O1563" i="3"/>
  <c r="G1563" i="3"/>
  <c r="D1563" i="3" s="1"/>
  <c r="O1562" i="3"/>
  <c r="G1562" i="3"/>
  <c r="D1562" i="3"/>
  <c r="O1561" i="3"/>
  <c r="G1561" i="3"/>
  <c r="D1561" i="3"/>
  <c r="O1560" i="3"/>
  <c r="G1560" i="3"/>
  <c r="D1560" i="3" s="1"/>
  <c r="O1559" i="3"/>
  <c r="G1559" i="3"/>
  <c r="D1559" i="3" s="1"/>
  <c r="O1558" i="3"/>
  <c r="G1558" i="3"/>
  <c r="D1558" i="3"/>
  <c r="O1557" i="3"/>
  <c r="G1557" i="3"/>
  <c r="D1557" i="3"/>
  <c r="O1556" i="3"/>
  <c r="G1556" i="3"/>
  <c r="D1556" i="3" s="1"/>
  <c r="O1555" i="3"/>
  <c r="G1555" i="3"/>
  <c r="D1555" i="3" s="1"/>
  <c r="O1554" i="3"/>
  <c r="G1554" i="3"/>
  <c r="D1554" i="3"/>
  <c r="O1553" i="3"/>
  <c r="G1553" i="3"/>
  <c r="D1553" i="3"/>
  <c r="O1552" i="3"/>
  <c r="G1552" i="3"/>
  <c r="D1552" i="3" s="1"/>
  <c r="O1551" i="3"/>
  <c r="G1551" i="3"/>
  <c r="D1551" i="3" s="1"/>
  <c r="O1550" i="3"/>
  <c r="G1550" i="3"/>
  <c r="D1550" i="3"/>
  <c r="O1549" i="3"/>
  <c r="G1549" i="3"/>
  <c r="D1549" i="3"/>
  <c r="O1548" i="3"/>
  <c r="G1548" i="3"/>
  <c r="D1548" i="3" s="1"/>
  <c r="O1547" i="3"/>
  <c r="G1547" i="3"/>
  <c r="D1547" i="3" s="1"/>
  <c r="O1546" i="3"/>
  <c r="G1546" i="3"/>
  <c r="D1546" i="3"/>
  <c r="O1545" i="3"/>
  <c r="G1545" i="3"/>
  <c r="D1545" i="3"/>
  <c r="O1544" i="3"/>
  <c r="G1544" i="3"/>
  <c r="D1544" i="3" s="1"/>
  <c r="O1543" i="3"/>
  <c r="G1543" i="3"/>
  <c r="D1543" i="3" s="1"/>
  <c r="O1542" i="3"/>
  <c r="G1542" i="3"/>
  <c r="D1542" i="3"/>
  <c r="O1541" i="3"/>
  <c r="G1541" i="3"/>
  <c r="D1541" i="3"/>
  <c r="O1540" i="3"/>
  <c r="G1540" i="3"/>
  <c r="D1540" i="3" s="1"/>
  <c r="O1539" i="3"/>
  <c r="G1539" i="3"/>
  <c r="D1539" i="3" s="1"/>
  <c r="O1538" i="3"/>
  <c r="G1538" i="3"/>
  <c r="D1538" i="3"/>
  <c r="O1537" i="3"/>
  <c r="G1537" i="3"/>
  <c r="D1537" i="3"/>
  <c r="O1536" i="3"/>
  <c r="D1536" i="3" s="1"/>
  <c r="G1536" i="3"/>
  <c r="O1535" i="3"/>
  <c r="G1535" i="3"/>
  <c r="D1535" i="3" s="1"/>
  <c r="O1534" i="3"/>
  <c r="G1534" i="3"/>
  <c r="D1534" i="3"/>
  <c r="O1533" i="3"/>
  <c r="G1533" i="3"/>
  <c r="D1533" i="3" s="1"/>
  <c r="O1532" i="3"/>
  <c r="D1532" i="3" s="1"/>
  <c r="G1532" i="3"/>
  <c r="O1531" i="3"/>
  <c r="G1531" i="3"/>
  <c r="D1531" i="3" s="1"/>
  <c r="O1530" i="3"/>
  <c r="G1530" i="3"/>
  <c r="D1530" i="3"/>
  <c r="O1529" i="3"/>
  <c r="G1529" i="3"/>
  <c r="D1529" i="3" s="1"/>
  <c r="O1528" i="3"/>
  <c r="D1528" i="3" s="1"/>
  <c r="G1528" i="3"/>
  <c r="O1527" i="3"/>
  <c r="G1527" i="3"/>
  <c r="D1527" i="3" s="1"/>
  <c r="O1526" i="3"/>
  <c r="G1526" i="3"/>
  <c r="D1526" i="3"/>
  <c r="O1525" i="3"/>
  <c r="G1525" i="3"/>
  <c r="D1525" i="3" s="1"/>
  <c r="O1524" i="3"/>
  <c r="D1524" i="3" s="1"/>
  <c r="G1524" i="3"/>
  <c r="O1523" i="3"/>
  <c r="G1523" i="3"/>
  <c r="D1523" i="3" s="1"/>
  <c r="O1522" i="3"/>
  <c r="G1522" i="3"/>
  <c r="D1522" i="3"/>
  <c r="O1521" i="3"/>
  <c r="G1521" i="3"/>
  <c r="D1521" i="3" s="1"/>
  <c r="O1520" i="3"/>
  <c r="D1520" i="3" s="1"/>
  <c r="G1520" i="3"/>
  <c r="O1519" i="3"/>
  <c r="G1519" i="3"/>
  <c r="D1519" i="3" s="1"/>
  <c r="O1518" i="3"/>
  <c r="G1518" i="3"/>
  <c r="D1518" i="3"/>
  <c r="O1517" i="3"/>
  <c r="G1517" i="3"/>
  <c r="D1517" i="3"/>
  <c r="O1516" i="3"/>
  <c r="G1516" i="3"/>
  <c r="D1516" i="3" s="1"/>
  <c r="O1515" i="3"/>
  <c r="G1515" i="3"/>
  <c r="D1515" i="3" s="1"/>
  <c r="O1514" i="3"/>
  <c r="G1514" i="3"/>
  <c r="D1514" i="3"/>
  <c r="O1513" i="3"/>
  <c r="G1513" i="3"/>
  <c r="D1513" i="3"/>
  <c r="O1512" i="3"/>
  <c r="G1512" i="3"/>
  <c r="D1512" i="3" s="1"/>
  <c r="O1511" i="3"/>
  <c r="G1511" i="3"/>
  <c r="D1511" i="3" s="1"/>
  <c r="O1510" i="3"/>
  <c r="G1510" i="3"/>
  <c r="D1510" i="3"/>
  <c r="O1509" i="3"/>
  <c r="G1509" i="3"/>
  <c r="D1509" i="3" s="1"/>
  <c r="O1508" i="3"/>
  <c r="D1508" i="3" s="1"/>
  <c r="G1508" i="3"/>
  <c r="O1507" i="3"/>
  <c r="G1507" i="3"/>
  <c r="D1507" i="3" s="1"/>
  <c r="O1506" i="3"/>
  <c r="G1506" i="3"/>
  <c r="D1506" i="3"/>
  <c r="O1505" i="3"/>
  <c r="G1505" i="3"/>
  <c r="D1505" i="3" s="1"/>
  <c r="O1504" i="3"/>
  <c r="D1504" i="3" s="1"/>
  <c r="G1504" i="3"/>
  <c r="O1503" i="3"/>
  <c r="G1503" i="3"/>
  <c r="D1503" i="3" s="1"/>
  <c r="O1502" i="3"/>
  <c r="G1502" i="3"/>
  <c r="D1502" i="3"/>
  <c r="O1501" i="3"/>
  <c r="G1501" i="3"/>
  <c r="D1501" i="3"/>
  <c r="O1500" i="3"/>
  <c r="G1500" i="3"/>
  <c r="D1500" i="3" s="1"/>
  <c r="O1499" i="3"/>
  <c r="G1499" i="3"/>
  <c r="D1499" i="3" s="1"/>
  <c r="O1498" i="3"/>
  <c r="G1498" i="3"/>
  <c r="D1498" i="3"/>
  <c r="O1497" i="3"/>
  <c r="G1497" i="3"/>
  <c r="D1497" i="3"/>
  <c r="O1496" i="3"/>
  <c r="G1496" i="3"/>
  <c r="D1496" i="3" s="1"/>
  <c r="O1495" i="3"/>
  <c r="G1495" i="3"/>
  <c r="D1495" i="3" s="1"/>
  <c r="O1494" i="3"/>
  <c r="G1494" i="3"/>
  <c r="D1494" i="3"/>
  <c r="O1493" i="3"/>
  <c r="G1493" i="3"/>
  <c r="D1493" i="3"/>
  <c r="O1492" i="3"/>
  <c r="G1492" i="3"/>
  <c r="D1492" i="3" s="1"/>
  <c r="O1491" i="3"/>
  <c r="G1491" i="3"/>
  <c r="D1491" i="3" s="1"/>
  <c r="O1490" i="3"/>
  <c r="G1490" i="3"/>
  <c r="D1490" i="3"/>
  <c r="O1489" i="3"/>
  <c r="G1489" i="3"/>
  <c r="D1489" i="3"/>
  <c r="O1488" i="3"/>
  <c r="G1488" i="3"/>
  <c r="D1488" i="3" s="1"/>
  <c r="O1487" i="3"/>
  <c r="G1487" i="3"/>
  <c r="D1487" i="3" s="1"/>
  <c r="O1486" i="3"/>
  <c r="G1486" i="3"/>
  <c r="D1486" i="3"/>
  <c r="O1485" i="3"/>
  <c r="G1485" i="3"/>
  <c r="D1485" i="3"/>
  <c r="O1484" i="3"/>
  <c r="G1484" i="3"/>
  <c r="D1484" i="3" s="1"/>
  <c r="O1483" i="3"/>
  <c r="G1483" i="3"/>
  <c r="D1483" i="3" s="1"/>
  <c r="O1482" i="3"/>
  <c r="G1482" i="3"/>
  <c r="D1482" i="3"/>
  <c r="O1481" i="3"/>
  <c r="G1481" i="3"/>
  <c r="D1481" i="3"/>
  <c r="O1480" i="3"/>
  <c r="G1480" i="3"/>
  <c r="D1480" i="3" s="1"/>
  <c r="O1479" i="3"/>
  <c r="G1479" i="3"/>
  <c r="D1479" i="3" s="1"/>
  <c r="O1478" i="3"/>
  <c r="G1478" i="3"/>
  <c r="D1478" i="3"/>
  <c r="O1477" i="3"/>
  <c r="G1477" i="3"/>
  <c r="D1477" i="3"/>
  <c r="O1476" i="3"/>
  <c r="G1476" i="3"/>
  <c r="D1476" i="3" s="1"/>
  <c r="O1475" i="3"/>
  <c r="G1475" i="3"/>
  <c r="D1475" i="3" s="1"/>
  <c r="O1474" i="3"/>
  <c r="G1474" i="3"/>
  <c r="D1474" i="3"/>
  <c r="N1625" i="3" l="1"/>
  <c r="G1625" i="3"/>
  <c r="N1624" i="3"/>
  <c r="G1624" i="3"/>
  <c r="N1623" i="3"/>
  <c r="G1623" i="3"/>
  <c r="N1622" i="3"/>
  <c r="G1622" i="3"/>
  <c r="N1621" i="3"/>
  <c r="G1621" i="3"/>
  <c r="C1621" i="3" s="1"/>
  <c r="N1620" i="3"/>
  <c r="G1620" i="3"/>
  <c r="N1619" i="3"/>
  <c r="G1619" i="3"/>
  <c r="N1618" i="3"/>
  <c r="G1618" i="3"/>
  <c r="C1618" i="3" s="1"/>
  <c r="N1617" i="3"/>
  <c r="G1617" i="3"/>
  <c r="N1616" i="3"/>
  <c r="G1616" i="3"/>
  <c r="C1616" i="3" s="1"/>
  <c r="N1615" i="3"/>
  <c r="G1615" i="3"/>
  <c r="N1614" i="3"/>
  <c r="G1614" i="3"/>
  <c r="C1614" i="3" s="1"/>
  <c r="N1613" i="3"/>
  <c r="G1613" i="3"/>
  <c r="C1613" i="3" s="1"/>
  <c r="N1612" i="3"/>
  <c r="G1612" i="3"/>
  <c r="N1611" i="3"/>
  <c r="G1611" i="3"/>
  <c r="C1611" i="3" s="1"/>
  <c r="N1610" i="3"/>
  <c r="G1610" i="3"/>
  <c r="N1609" i="3"/>
  <c r="G1609" i="3"/>
  <c r="N1608" i="3"/>
  <c r="G1608" i="3"/>
  <c r="N1607" i="3"/>
  <c r="G1607" i="3"/>
  <c r="N1606" i="3"/>
  <c r="G1606" i="3"/>
  <c r="N1605" i="3"/>
  <c r="C1605" i="3" s="1"/>
  <c r="G1605" i="3"/>
  <c r="N1604" i="3"/>
  <c r="G1604" i="3"/>
  <c r="N1603" i="3"/>
  <c r="G1603" i="3"/>
  <c r="N1602" i="3"/>
  <c r="G1602" i="3"/>
  <c r="N1601" i="3"/>
  <c r="G1601" i="3"/>
  <c r="N1600" i="3"/>
  <c r="G1600" i="3"/>
  <c r="N1599" i="3"/>
  <c r="G1599" i="3"/>
  <c r="N1598" i="3"/>
  <c r="G1598" i="3"/>
  <c r="N1597" i="3"/>
  <c r="G1597" i="3"/>
  <c r="C1597" i="3" s="1"/>
  <c r="N1596" i="3"/>
  <c r="G1596" i="3"/>
  <c r="N1595" i="3"/>
  <c r="G1595" i="3"/>
  <c r="C1595" i="3"/>
  <c r="N1594" i="3"/>
  <c r="G1594" i="3"/>
  <c r="N1593" i="3"/>
  <c r="G1593" i="3"/>
  <c r="N1592" i="3"/>
  <c r="G1592" i="3"/>
  <c r="C1592" i="3" s="1"/>
  <c r="N1591" i="3"/>
  <c r="G1591" i="3"/>
  <c r="N1590" i="3"/>
  <c r="G1590" i="3"/>
  <c r="C1590" i="3" s="1"/>
  <c r="N1589" i="3"/>
  <c r="G1589" i="3"/>
  <c r="C1589" i="3" s="1"/>
  <c r="N1588" i="3"/>
  <c r="G1588" i="3"/>
  <c r="N1587" i="3"/>
  <c r="G1587" i="3"/>
  <c r="N1586" i="3"/>
  <c r="G1586" i="3"/>
  <c r="C1586" i="3" s="1"/>
  <c r="N1585" i="3"/>
  <c r="G1585" i="3"/>
  <c r="C1585" i="3" s="1"/>
  <c r="N1584" i="3"/>
  <c r="G1584" i="3"/>
  <c r="N1583" i="3"/>
  <c r="G1583" i="3"/>
  <c r="N1582" i="3"/>
  <c r="G1582" i="3"/>
  <c r="R1470" i="3"/>
  <c r="I1470" i="3"/>
  <c r="C1470" i="3" s="1"/>
  <c r="R1469" i="3"/>
  <c r="I1469" i="3"/>
  <c r="R1468" i="3"/>
  <c r="I1468" i="3"/>
  <c r="C1468" i="3"/>
  <c r="R1467" i="3"/>
  <c r="I1467" i="3"/>
  <c r="C1467" i="3" s="1"/>
  <c r="R1466" i="3"/>
  <c r="I1466" i="3"/>
  <c r="R1465" i="3"/>
  <c r="I1465" i="3"/>
  <c r="C1465" i="3" s="1"/>
  <c r="R1464" i="3"/>
  <c r="I1464" i="3"/>
  <c r="R1463" i="3"/>
  <c r="I1463" i="3"/>
  <c r="C1463" i="3" s="1"/>
  <c r="R1462" i="3"/>
  <c r="I1462" i="3"/>
  <c r="C1462" i="3" s="1"/>
  <c r="R1461" i="3"/>
  <c r="I1461" i="3"/>
  <c r="R1460" i="3"/>
  <c r="I1460" i="3"/>
  <c r="R1459" i="3"/>
  <c r="I1459" i="3"/>
  <c r="C1459" i="3" s="1"/>
  <c r="R1458" i="3"/>
  <c r="I1458" i="3"/>
  <c r="I1457" i="3"/>
  <c r="C1457" i="3"/>
  <c r="R1456" i="3"/>
  <c r="I1456" i="3"/>
  <c r="C1456" i="3" s="1"/>
  <c r="R1455" i="3"/>
  <c r="I1455" i="3"/>
  <c r="C1455" i="3" s="1"/>
  <c r="R1454" i="3"/>
  <c r="I1454" i="3"/>
  <c r="R1453" i="3"/>
  <c r="I1453" i="3"/>
  <c r="R1452" i="3"/>
  <c r="I1452" i="3"/>
  <c r="R1451" i="3"/>
  <c r="C1451" i="3" s="1"/>
  <c r="I1451" i="3"/>
  <c r="R1450" i="3"/>
  <c r="I1450" i="3"/>
  <c r="R1449" i="3"/>
  <c r="C1449" i="3" s="1"/>
  <c r="I1449" i="3"/>
  <c r="R1448" i="3"/>
  <c r="I1448" i="3"/>
  <c r="C1448" i="3" s="1"/>
  <c r="R1447" i="3"/>
  <c r="I1447" i="3"/>
  <c r="R1446" i="3"/>
  <c r="I1446" i="3"/>
  <c r="R1445" i="3"/>
  <c r="C1445" i="3" s="1"/>
  <c r="I1445" i="3"/>
  <c r="R1444" i="3"/>
  <c r="I1444" i="3"/>
  <c r="R1443" i="3"/>
  <c r="C1443" i="3" s="1"/>
  <c r="I1443" i="3"/>
  <c r="R1442" i="3"/>
  <c r="I1442" i="3"/>
  <c r="R1441" i="3"/>
  <c r="I1441" i="3"/>
  <c r="C1441" i="3"/>
  <c r="R1440" i="3"/>
  <c r="I1440" i="3"/>
  <c r="R1439" i="3"/>
  <c r="I1439" i="3"/>
  <c r="C1439" i="3" s="1"/>
  <c r="R1438" i="3"/>
  <c r="I1438" i="3"/>
  <c r="R1437" i="3"/>
  <c r="I1437" i="3"/>
  <c r="R1436" i="3"/>
  <c r="I1436" i="3"/>
  <c r="R1435" i="3"/>
  <c r="I1435" i="3"/>
  <c r="R1434" i="3"/>
  <c r="I1434" i="3"/>
  <c r="R1433" i="3"/>
  <c r="I1433" i="3"/>
  <c r="I1432" i="3"/>
  <c r="C1432" i="3" s="1"/>
  <c r="R1431" i="3"/>
  <c r="I1431" i="3"/>
  <c r="C1431" i="3" s="1"/>
  <c r="Q1427" i="3"/>
  <c r="H1427" i="3"/>
  <c r="Q1426" i="3"/>
  <c r="H1426" i="3"/>
  <c r="C1426" i="3" s="1"/>
  <c r="Q1425" i="3"/>
  <c r="H1425" i="3"/>
  <c r="Q1424" i="3"/>
  <c r="H1424" i="3"/>
  <c r="Q1423" i="3"/>
  <c r="C1423" i="3" s="1"/>
  <c r="H1423" i="3"/>
  <c r="Q1422" i="3"/>
  <c r="H1422" i="3"/>
  <c r="C1422" i="3" s="1"/>
  <c r="Q1421" i="3"/>
  <c r="H1421" i="3"/>
  <c r="Q1420" i="3"/>
  <c r="H1420" i="3"/>
  <c r="C1420" i="3" s="1"/>
  <c r="Q1419" i="3"/>
  <c r="H1419" i="3"/>
  <c r="Q1418" i="3"/>
  <c r="H1418" i="3"/>
  <c r="C1418" i="3" s="1"/>
  <c r="Q1417" i="3"/>
  <c r="H1417" i="3"/>
  <c r="Q1416" i="3"/>
  <c r="H1416" i="3"/>
  <c r="Q1415" i="3"/>
  <c r="H1415" i="3"/>
  <c r="C1415" i="3" s="1"/>
  <c r="Q1414" i="3"/>
  <c r="H1414" i="3"/>
  <c r="C1414" i="3" s="1"/>
  <c r="Q1413" i="3"/>
  <c r="H1413" i="3"/>
  <c r="Q1412" i="3"/>
  <c r="H1412" i="3"/>
  <c r="C1412" i="3" s="1"/>
  <c r="Q1411" i="3"/>
  <c r="H1411" i="3"/>
  <c r="Q1410" i="3"/>
  <c r="H1410" i="3"/>
  <c r="C1410" i="3" s="1"/>
  <c r="Q1409" i="3"/>
  <c r="H1409" i="3"/>
  <c r="Q1408" i="3"/>
  <c r="H1408" i="3"/>
  <c r="Q1407" i="3"/>
  <c r="C1407" i="3" s="1"/>
  <c r="H1407" i="3"/>
  <c r="Q1406" i="3"/>
  <c r="H1406" i="3"/>
  <c r="C1406" i="3" s="1"/>
  <c r="Q1405" i="3"/>
  <c r="H1405" i="3"/>
  <c r="Q1404" i="3"/>
  <c r="H1404" i="3"/>
  <c r="C1404" i="3" s="1"/>
  <c r="Q1403" i="3"/>
  <c r="H1403" i="3"/>
  <c r="Q1402" i="3"/>
  <c r="H1402" i="3"/>
  <c r="C1402" i="3" s="1"/>
  <c r="Q1401" i="3"/>
  <c r="H1401" i="3"/>
  <c r="Q1400" i="3"/>
  <c r="H1400" i="3"/>
  <c r="Q1399" i="3"/>
  <c r="H1399" i="3"/>
  <c r="C1399" i="3"/>
  <c r="Q1398" i="3"/>
  <c r="H1398" i="3"/>
  <c r="Q1397" i="3"/>
  <c r="H1397" i="3"/>
  <c r="Q1396" i="3"/>
  <c r="H1396" i="3"/>
  <c r="Q1395" i="3"/>
  <c r="H1395" i="3"/>
  <c r="Q1394" i="3"/>
  <c r="H1394" i="3"/>
  <c r="Q1393" i="3"/>
  <c r="H1393" i="3"/>
  <c r="C1393" i="3" s="1"/>
  <c r="Q1392" i="3"/>
  <c r="H1392" i="3"/>
  <c r="Q1391" i="3"/>
  <c r="H1391" i="3"/>
  <c r="Q1390" i="3"/>
  <c r="H1390" i="3"/>
  <c r="Q1389" i="3"/>
  <c r="H1389" i="3"/>
  <c r="Q1388" i="3"/>
  <c r="H1388" i="3"/>
  <c r="Q1387" i="3"/>
  <c r="H1387" i="3"/>
  <c r="Q1386" i="3"/>
  <c r="H1386" i="3"/>
  <c r="Q1385" i="3"/>
  <c r="H1385" i="3"/>
  <c r="C1385" i="3" s="1"/>
  <c r="Q1384" i="3"/>
  <c r="H1384" i="3"/>
  <c r="Q1383" i="3"/>
  <c r="H1383" i="3"/>
  <c r="C1383" i="3"/>
  <c r="Q1382" i="3"/>
  <c r="H1382" i="3"/>
  <c r="Q1381" i="3"/>
  <c r="H1381" i="3"/>
  <c r="Q1380" i="3"/>
  <c r="H1380" i="3"/>
  <c r="Q1379" i="3"/>
  <c r="H1379" i="3"/>
  <c r="Q1378" i="3"/>
  <c r="H1378" i="3"/>
  <c r="Q1377" i="3"/>
  <c r="H1377" i="3"/>
  <c r="C1377" i="3" s="1"/>
  <c r="Q1376" i="3"/>
  <c r="H1376" i="3"/>
  <c r="Q1375" i="3"/>
  <c r="H1375" i="3"/>
  <c r="Q1374" i="3"/>
  <c r="H1374" i="3"/>
  <c r="Q1373" i="3"/>
  <c r="H1373" i="3"/>
  <c r="Q1372" i="3"/>
  <c r="H1372" i="3"/>
  <c r="Q1371" i="3"/>
  <c r="H1371" i="3"/>
  <c r="Q1370" i="3"/>
  <c r="H1370" i="3"/>
  <c r="Q1369" i="3"/>
  <c r="H1369" i="3"/>
  <c r="C1369" i="3" s="1"/>
  <c r="Q1368" i="3"/>
  <c r="H1368" i="3"/>
  <c r="Q1367" i="3"/>
  <c r="H1367" i="3"/>
  <c r="C1367" i="3" s="1"/>
  <c r="Q1366" i="3"/>
  <c r="H1366" i="3"/>
  <c r="C1366" i="3" s="1"/>
  <c r="Q1365" i="3"/>
  <c r="H1365" i="3"/>
  <c r="Q1364" i="3"/>
  <c r="H1364" i="3"/>
  <c r="C1364" i="3" s="1"/>
  <c r="Q1363" i="3"/>
  <c r="H1363" i="3"/>
  <c r="Q1362" i="3"/>
  <c r="H1362" i="3"/>
  <c r="C1362" i="3" s="1"/>
  <c r="Q1361" i="3"/>
  <c r="H1361" i="3"/>
  <c r="Q1360" i="3"/>
  <c r="H1360" i="3"/>
  <c r="Q1359" i="3"/>
  <c r="C1359" i="3" s="1"/>
  <c r="H1359" i="3"/>
  <c r="Q1358" i="3"/>
  <c r="H1358" i="3"/>
  <c r="C1358" i="3" s="1"/>
  <c r="Q1357" i="3"/>
  <c r="H1357" i="3"/>
  <c r="Q1356" i="3"/>
  <c r="C1356" i="3"/>
  <c r="H1356" i="3"/>
  <c r="Q1355" i="3"/>
  <c r="H1355" i="3"/>
  <c r="C1355" i="3"/>
  <c r="Q1354" i="3"/>
  <c r="C1354" i="3" s="1"/>
  <c r="H1354" i="3"/>
  <c r="Q1353" i="3"/>
  <c r="H1353" i="3"/>
  <c r="Q1352" i="3"/>
  <c r="H1352" i="3"/>
  <c r="Q1351" i="3"/>
  <c r="H1351" i="3"/>
  <c r="Q1350" i="3"/>
  <c r="H1350" i="3"/>
  <c r="Q1349" i="3"/>
  <c r="H1349" i="3"/>
  <c r="Q1348" i="3"/>
  <c r="H1348" i="3"/>
  <c r="C1348" i="3" s="1"/>
  <c r="Q1347" i="3"/>
  <c r="C1347" i="3" s="1"/>
  <c r="H1347" i="3"/>
  <c r="Q1346" i="3"/>
  <c r="H1346" i="3"/>
  <c r="C1346" i="3" s="1"/>
  <c r="Q1345" i="3"/>
  <c r="H1345" i="3"/>
  <c r="Q1344" i="3"/>
  <c r="H1344" i="3"/>
  <c r="Q1343" i="3"/>
  <c r="C1343" i="3" s="1"/>
  <c r="H1343" i="3"/>
  <c r="Q1342" i="3"/>
  <c r="C1342" i="3"/>
  <c r="H1342" i="3"/>
  <c r="Q1341" i="3"/>
  <c r="C1341" i="3" s="1"/>
  <c r="H1341" i="3"/>
  <c r="Q1340" i="3"/>
  <c r="H1340" i="3"/>
  <c r="Q1339" i="3"/>
  <c r="C1339" i="3" s="1"/>
  <c r="H1339" i="3"/>
  <c r="Q1338" i="3"/>
  <c r="H1338" i="3"/>
  <c r="Q1337" i="3"/>
  <c r="H1337" i="3"/>
  <c r="Q1336" i="3"/>
  <c r="H1336" i="3"/>
  <c r="Q1335" i="3"/>
  <c r="C1335" i="3" s="1"/>
  <c r="H1335" i="3"/>
  <c r="Q1334" i="3"/>
  <c r="H1334" i="3"/>
  <c r="Q1333" i="3"/>
  <c r="C1333" i="3" s="1"/>
  <c r="H1333" i="3"/>
  <c r="Q1332" i="3"/>
  <c r="H1332" i="3"/>
  <c r="Q1331" i="3"/>
  <c r="C1331" i="3" s="1"/>
  <c r="H1331" i="3"/>
  <c r="Q1330" i="3"/>
  <c r="H1330" i="3"/>
  <c r="Q1329" i="3"/>
  <c r="H1329" i="3"/>
  <c r="Q1328" i="3"/>
  <c r="H1328" i="3"/>
  <c r="Q1327" i="3"/>
  <c r="C1327" i="3" s="1"/>
  <c r="H1327" i="3"/>
  <c r="Q1326" i="3"/>
  <c r="H1326" i="3"/>
  <c r="Q1322" i="3"/>
  <c r="C1322" i="3" s="1"/>
  <c r="J1322" i="3"/>
  <c r="Q1321" i="3"/>
  <c r="J1321" i="3"/>
  <c r="Q1320" i="3"/>
  <c r="C1320" i="3" s="1"/>
  <c r="J1320" i="3"/>
  <c r="Q1319" i="3"/>
  <c r="J1319" i="3"/>
  <c r="Q1318" i="3"/>
  <c r="J1318" i="3"/>
  <c r="Q1317" i="3"/>
  <c r="J1317" i="3"/>
  <c r="Q1316" i="3"/>
  <c r="C1316" i="3" s="1"/>
  <c r="J1316" i="3"/>
  <c r="Q1315" i="3"/>
  <c r="J1315" i="3"/>
  <c r="Q1314" i="3"/>
  <c r="C1314" i="3" s="1"/>
  <c r="J1314" i="3"/>
  <c r="J1313" i="3"/>
  <c r="C1313" i="3" s="1"/>
  <c r="Q1312" i="3"/>
  <c r="J1312" i="3"/>
  <c r="Q1311" i="3"/>
  <c r="J1311" i="3"/>
  <c r="Q1310" i="3"/>
  <c r="J1310" i="3"/>
  <c r="Q1309" i="3"/>
  <c r="J1309" i="3"/>
  <c r="Q1308" i="3"/>
  <c r="J1308" i="3"/>
  <c r="Q1307" i="3"/>
  <c r="J1307" i="3"/>
  <c r="Q1306" i="3"/>
  <c r="J1306" i="3"/>
  <c r="Q1305" i="3"/>
  <c r="J1305" i="3"/>
  <c r="C1305" i="3" s="1"/>
  <c r="Q1304" i="3"/>
  <c r="J1304" i="3"/>
  <c r="Q1303" i="3"/>
  <c r="J1303" i="3"/>
  <c r="Q1302" i="3"/>
  <c r="J1302" i="3"/>
  <c r="Q1301" i="3"/>
  <c r="J1301" i="3"/>
  <c r="Q1300" i="3"/>
  <c r="J1300" i="3"/>
  <c r="Q1299" i="3"/>
  <c r="J1299" i="3"/>
  <c r="Q1298" i="3"/>
  <c r="J1298" i="3"/>
  <c r="J1297" i="3"/>
  <c r="C1297" i="3" s="1"/>
  <c r="Q1296" i="3"/>
  <c r="C1296" i="3" s="1"/>
  <c r="J1296" i="3"/>
  <c r="J1295" i="3"/>
  <c r="C1295" i="3" s="1"/>
  <c r="J1294" i="3"/>
  <c r="C1294" i="3" s="1"/>
  <c r="J1293" i="3"/>
  <c r="C1293" i="3" s="1"/>
  <c r="Q1292" i="3"/>
  <c r="J1292" i="3"/>
  <c r="Q1291" i="3"/>
  <c r="J1291" i="3"/>
  <c r="J1290" i="3"/>
  <c r="C1290" i="3" s="1"/>
  <c r="Q1289" i="3"/>
  <c r="J1289" i="3"/>
  <c r="C1289" i="3" s="1"/>
  <c r="J1288" i="3"/>
  <c r="C1288" i="3" s="1"/>
  <c r="Q1287" i="3"/>
  <c r="C1287" i="3" s="1"/>
  <c r="J1287" i="3"/>
  <c r="Q1286" i="3"/>
  <c r="J1286" i="3"/>
  <c r="C1286" i="3" s="1"/>
  <c r="Q1285" i="3"/>
  <c r="J1285" i="3"/>
  <c r="Q1284" i="3"/>
  <c r="J1284" i="3"/>
  <c r="C1284" i="3" s="1"/>
  <c r="Q1283" i="3"/>
  <c r="J1283" i="3"/>
  <c r="Q1282" i="3"/>
  <c r="J1282" i="3"/>
  <c r="Q1281" i="3"/>
  <c r="J1281" i="3"/>
  <c r="Q1280" i="3"/>
  <c r="J1280" i="3"/>
  <c r="Q1279" i="3"/>
  <c r="J1279" i="3"/>
  <c r="C1279" i="3"/>
  <c r="Q1278" i="3"/>
  <c r="J1278" i="3"/>
  <c r="Q1277" i="3"/>
  <c r="J1277" i="3"/>
  <c r="C1277" i="3" s="1"/>
  <c r="Q1276" i="3"/>
  <c r="J1276" i="3"/>
  <c r="Q1275" i="3"/>
  <c r="J1275" i="3"/>
  <c r="C1275" i="3" s="1"/>
  <c r="Q1274" i="3"/>
  <c r="J1274" i="3"/>
  <c r="Q1273" i="3"/>
  <c r="J1273" i="3"/>
  <c r="Q1272" i="3"/>
  <c r="J1272" i="3"/>
  <c r="Q1271" i="3"/>
  <c r="J1271" i="3"/>
  <c r="C1271" i="3"/>
  <c r="Q1270" i="3"/>
  <c r="J1270" i="3"/>
  <c r="Q1269" i="3"/>
  <c r="J1269" i="3"/>
  <c r="C1269" i="3" s="1"/>
  <c r="Q1268" i="3"/>
  <c r="J1268" i="3"/>
  <c r="Q1267" i="3"/>
  <c r="J1267" i="3"/>
  <c r="C1267" i="3" s="1"/>
  <c r="Q1266" i="3"/>
  <c r="J1266" i="3"/>
  <c r="Q1265" i="3"/>
  <c r="J1265" i="3"/>
  <c r="Q1264" i="3"/>
  <c r="J1264" i="3"/>
  <c r="Q1263" i="3"/>
  <c r="J1263" i="3"/>
  <c r="Q1262" i="3"/>
  <c r="J1262" i="3"/>
  <c r="Q1261" i="3"/>
  <c r="J1261" i="3"/>
  <c r="C1261" i="3" s="1"/>
  <c r="Q1260" i="3"/>
  <c r="J1260" i="3"/>
  <c r="Q1259" i="3"/>
  <c r="J1259" i="3"/>
  <c r="C1259" i="3" s="1"/>
  <c r="Q1258" i="3"/>
  <c r="J1258" i="3"/>
  <c r="Q1257" i="3"/>
  <c r="J1257" i="3"/>
  <c r="Q1256" i="3"/>
  <c r="J1256" i="3"/>
  <c r="Q1255" i="3"/>
  <c r="J1255" i="3"/>
  <c r="Q1254" i="3"/>
  <c r="J1254" i="3"/>
  <c r="Q1253" i="3"/>
  <c r="J1253" i="3"/>
  <c r="C1253" i="3" s="1"/>
  <c r="Q1252" i="3"/>
  <c r="J1252" i="3"/>
  <c r="Q1251" i="3"/>
  <c r="J1251" i="3"/>
  <c r="C1251" i="3" s="1"/>
  <c r="Q1250" i="3"/>
  <c r="C1250" i="3" s="1"/>
  <c r="J1250" i="3"/>
  <c r="Q1249" i="3"/>
  <c r="J1249" i="3"/>
  <c r="Q1248" i="3"/>
  <c r="J1248" i="3"/>
  <c r="Q1247" i="3"/>
  <c r="J1247" i="3"/>
  <c r="C1247" i="3" s="1"/>
  <c r="Q1246" i="3"/>
  <c r="J1246" i="3"/>
  <c r="C1246" i="3" s="1"/>
  <c r="Q1245" i="3"/>
  <c r="J1245" i="3"/>
  <c r="Q1244" i="3"/>
  <c r="J1244" i="3"/>
  <c r="C1244" i="3" s="1"/>
  <c r="Q1243" i="3"/>
  <c r="J1243" i="3"/>
  <c r="Q1242" i="3"/>
  <c r="J1242" i="3"/>
  <c r="Q1241" i="3"/>
  <c r="J1241" i="3"/>
  <c r="Q1240" i="3"/>
  <c r="J1240" i="3"/>
  <c r="Q1239" i="3"/>
  <c r="C1239" i="3" s="1"/>
  <c r="J1239" i="3"/>
  <c r="Q1238" i="3"/>
  <c r="J1238" i="3"/>
  <c r="C1238" i="3" s="1"/>
  <c r="Q1237" i="3"/>
  <c r="J1237" i="3"/>
  <c r="Q1236" i="3"/>
  <c r="J1236" i="3"/>
  <c r="C1236" i="3" s="1"/>
  <c r="Q1235" i="3"/>
  <c r="J1235" i="3"/>
  <c r="Q1234" i="3"/>
  <c r="J1234" i="3"/>
  <c r="Q1233" i="3"/>
  <c r="J1233" i="3"/>
  <c r="Q1232" i="3"/>
  <c r="J1232" i="3"/>
  <c r="Q1231" i="3"/>
  <c r="J1231" i="3"/>
  <c r="C1231" i="3" s="1"/>
  <c r="Q1230" i="3"/>
  <c r="J1230" i="3"/>
  <c r="Q1229" i="3"/>
  <c r="J1229" i="3"/>
  <c r="Q1228" i="3"/>
  <c r="J1228" i="3"/>
  <c r="Q1227" i="3"/>
  <c r="J1227" i="3"/>
  <c r="Q1226" i="3"/>
  <c r="J1226" i="3"/>
  <c r="Q1225" i="3"/>
  <c r="J1225" i="3"/>
  <c r="Q1224" i="3"/>
  <c r="J1224" i="3"/>
  <c r="Q1223" i="3"/>
  <c r="C1223" i="3" s="1"/>
  <c r="J1223" i="3"/>
  <c r="Q1222" i="3"/>
  <c r="J1222" i="3"/>
  <c r="J1221" i="3"/>
  <c r="C1221" i="3" s="1"/>
  <c r="Q1220" i="3"/>
  <c r="J1220" i="3"/>
  <c r="C1220" i="3" s="1"/>
  <c r="Q1219" i="3"/>
  <c r="J1219" i="3"/>
  <c r="J1218" i="3"/>
  <c r="C1218" i="3" s="1"/>
  <c r="Q1217" i="3"/>
  <c r="C1217" i="3" s="1"/>
  <c r="J1217" i="3"/>
  <c r="Q1216" i="3"/>
  <c r="J1216" i="3"/>
  <c r="C1216" i="3" s="1"/>
  <c r="Q1215" i="3"/>
  <c r="J1215" i="3"/>
  <c r="Q1214" i="3"/>
  <c r="J1214" i="3"/>
  <c r="C1214" i="3" s="1"/>
  <c r="Q1213" i="3"/>
  <c r="J1213" i="3"/>
  <c r="J1212" i="3"/>
  <c r="C1212" i="3" s="1"/>
  <c r="Q1211" i="3"/>
  <c r="J1211" i="3"/>
  <c r="Q1210" i="3"/>
  <c r="J1210" i="3"/>
  <c r="Q1209" i="3"/>
  <c r="J1209" i="3"/>
  <c r="Q1146" i="3"/>
  <c r="J1146" i="3"/>
  <c r="Q1145" i="3"/>
  <c r="J1145" i="3"/>
  <c r="Q1144" i="3"/>
  <c r="J1144" i="3"/>
  <c r="C1144" i="3" s="1"/>
  <c r="Q1143" i="3"/>
  <c r="J1143" i="3"/>
  <c r="Q1142" i="3"/>
  <c r="J1142" i="3"/>
  <c r="C1142" i="3" s="1"/>
  <c r="Q1141" i="3"/>
  <c r="J1141" i="3"/>
  <c r="Q1140" i="3"/>
  <c r="J1140" i="3"/>
  <c r="C1140" i="3" s="1"/>
  <c r="Q1139" i="3"/>
  <c r="J1139" i="3"/>
  <c r="Q1138" i="3"/>
  <c r="J1138" i="3"/>
  <c r="C1138" i="3" s="1"/>
  <c r="Q1137" i="3"/>
  <c r="J1137" i="3"/>
  <c r="Q1136" i="3"/>
  <c r="J1136" i="3"/>
  <c r="C1136" i="3" s="1"/>
  <c r="Q1135" i="3"/>
  <c r="J1135" i="3"/>
  <c r="Q1134" i="3"/>
  <c r="J1134" i="3"/>
  <c r="Q1133" i="3"/>
  <c r="J1133" i="3"/>
  <c r="Q1132" i="3"/>
  <c r="J1132" i="3"/>
  <c r="C1132" i="3" s="1"/>
  <c r="Q1131" i="3"/>
  <c r="J1131" i="3"/>
  <c r="Q1130" i="3"/>
  <c r="C1130" i="3" s="1"/>
  <c r="J1130" i="3"/>
  <c r="Q1129" i="3"/>
  <c r="J1129" i="3"/>
  <c r="Q1128" i="3"/>
  <c r="J1128" i="3"/>
  <c r="Q1127" i="3"/>
  <c r="C1127" i="3" s="1"/>
  <c r="J1127" i="3"/>
  <c r="Q1126" i="3"/>
  <c r="C1126" i="3" s="1"/>
  <c r="J1126" i="3"/>
  <c r="Q1125" i="3"/>
  <c r="J1125" i="3"/>
  <c r="Q1124" i="3"/>
  <c r="J1124" i="3"/>
  <c r="Q1123" i="3"/>
  <c r="J1123" i="3"/>
  <c r="Q1122" i="3"/>
  <c r="C1122" i="3" s="1"/>
  <c r="J1122" i="3"/>
  <c r="Q1121" i="3"/>
  <c r="C1121" i="3" s="1"/>
  <c r="J1121" i="3"/>
  <c r="Q1120" i="3"/>
  <c r="J1120" i="3"/>
  <c r="Q1119" i="3"/>
  <c r="J1119" i="3"/>
  <c r="C1119" i="3"/>
  <c r="Q1118" i="3"/>
  <c r="J1118" i="3"/>
  <c r="Q1117" i="3"/>
  <c r="J1117" i="3"/>
  <c r="C1117" i="3" s="1"/>
  <c r="Q1116" i="3"/>
  <c r="J1116" i="3"/>
  <c r="Q1115" i="3"/>
  <c r="J1115" i="3"/>
  <c r="Q1114" i="3"/>
  <c r="J1114" i="3"/>
  <c r="Q1113" i="3"/>
  <c r="J1113" i="3"/>
  <c r="Q1112" i="3"/>
  <c r="J1112" i="3"/>
  <c r="Q1111" i="3"/>
  <c r="J1111" i="3"/>
  <c r="Q1110" i="3"/>
  <c r="J1110" i="3"/>
  <c r="Q1109" i="3"/>
  <c r="J1109" i="3"/>
  <c r="C1109" i="3" s="1"/>
  <c r="Q1108" i="3"/>
  <c r="J1108" i="3"/>
  <c r="Q1107" i="3"/>
  <c r="J1107" i="3"/>
  <c r="C1107" i="3" s="1"/>
  <c r="Q1106" i="3"/>
  <c r="J1106" i="3"/>
  <c r="Q1105" i="3"/>
  <c r="J1105" i="3"/>
  <c r="Q1104" i="3"/>
  <c r="J1104" i="3"/>
  <c r="Q1103" i="3"/>
  <c r="J1103" i="3"/>
  <c r="C1103" i="3" s="1"/>
  <c r="Q1102" i="3"/>
  <c r="J1102" i="3"/>
  <c r="Q1101" i="3"/>
  <c r="J1101" i="3"/>
  <c r="Q1100" i="3"/>
  <c r="C1100" i="3" s="1"/>
  <c r="J1100" i="3"/>
  <c r="Q1099" i="3"/>
  <c r="J1099" i="3"/>
  <c r="C1099" i="3" s="1"/>
  <c r="Q1098" i="3"/>
  <c r="J1098" i="3"/>
  <c r="Q1097" i="3"/>
  <c r="J1097" i="3"/>
  <c r="C1097" i="3" s="1"/>
  <c r="Q1096" i="3"/>
  <c r="J1096" i="3"/>
  <c r="Q1095" i="3"/>
  <c r="J1095" i="3"/>
  <c r="Q1094" i="3"/>
  <c r="J1094" i="3"/>
  <c r="Q1093" i="3"/>
  <c r="J1093" i="3"/>
  <c r="Q1092" i="3"/>
  <c r="J1092" i="3"/>
  <c r="Q1091" i="3"/>
  <c r="J1091" i="3"/>
  <c r="Q1090" i="3"/>
  <c r="J1090" i="3"/>
  <c r="Q1089" i="3"/>
  <c r="J1089" i="3"/>
  <c r="Q1088" i="3"/>
  <c r="J1088" i="3"/>
  <c r="Q1087" i="3"/>
  <c r="J1087" i="3"/>
  <c r="Q1086" i="3"/>
  <c r="J1086" i="3"/>
  <c r="Q1085" i="3"/>
  <c r="J1085" i="3"/>
  <c r="C1085" i="3" s="1"/>
  <c r="Q1084" i="3"/>
  <c r="J1084" i="3"/>
  <c r="Q1083" i="3"/>
  <c r="J1083" i="3"/>
  <c r="Q1082" i="3"/>
  <c r="J1082" i="3"/>
  <c r="Q1081" i="3"/>
  <c r="J1081" i="3"/>
  <c r="C1081" i="3" s="1"/>
  <c r="Q1080" i="3"/>
  <c r="J1080" i="3"/>
  <c r="Q1079" i="3"/>
  <c r="J1079" i="3"/>
  <c r="Q1078" i="3"/>
  <c r="J1078" i="3"/>
  <c r="Q1077" i="3"/>
  <c r="J1077" i="3"/>
  <c r="Q1076" i="3"/>
  <c r="J1076" i="3"/>
  <c r="C1076" i="3" s="1"/>
  <c r="Q1075" i="3"/>
  <c r="J1075" i="3"/>
  <c r="Q1074" i="3"/>
  <c r="J1074" i="3"/>
  <c r="Q1073" i="3"/>
  <c r="J1073" i="3"/>
  <c r="Q1072" i="3"/>
  <c r="J1072" i="3"/>
  <c r="C1072" i="3" s="1"/>
  <c r="Q1071" i="3"/>
  <c r="J1071" i="3"/>
  <c r="Q1070" i="3"/>
  <c r="J1070" i="3"/>
  <c r="Q1069" i="3"/>
  <c r="J1069" i="3"/>
  <c r="Q1068" i="3"/>
  <c r="J1068" i="3"/>
  <c r="C1068" i="3"/>
  <c r="Q1067" i="3"/>
  <c r="J1067" i="3"/>
  <c r="Q1066" i="3"/>
  <c r="J1066" i="3"/>
  <c r="C1066" i="3" s="1"/>
  <c r="Q1065" i="3"/>
  <c r="J1065" i="3"/>
  <c r="Q1064" i="3"/>
  <c r="J1064" i="3"/>
  <c r="Q1063" i="3"/>
  <c r="J1063" i="3"/>
  <c r="Q1062" i="3"/>
  <c r="J1062" i="3"/>
  <c r="C1062" i="3" s="1"/>
  <c r="Q1061" i="3"/>
  <c r="J1061" i="3"/>
  <c r="Q1060" i="3"/>
  <c r="J1060" i="3"/>
  <c r="Q1059" i="3"/>
  <c r="J1059" i="3"/>
  <c r="Q1058" i="3"/>
  <c r="J1058" i="3"/>
  <c r="C1058" i="3" s="1"/>
  <c r="Q1057" i="3"/>
  <c r="J1057" i="3"/>
  <c r="Q1056" i="3"/>
  <c r="J1056" i="3"/>
  <c r="Q1055" i="3"/>
  <c r="C1055" i="3" s="1"/>
  <c r="J1055" i="3"/>
  <c r="Q1054" i="3"/>
  <c r="J1054" i="3"/>
  <c r="Q1053" i="3"/>
  <c r="J1053" i="3"/>
  <c r="C1053" i="3" s="1"/>
  <c r="Q1052" i="3"/>
  <c r="J1052" i="3"/>
  <c r="C1052" i="3" s="1"/>
  <c r="Q1051" i="3"/>
  <c r="J1051" i="3"/>
  <c r="Q1050" i="3"/>
  <c r="J1050" i="3"/>
  <c r="C1050" i="3" s="1"/>
  <c r="Q1049" i="3"/>
  <c r="J1049" i="3"/>
  <c r="Q1048" i="3"/>
  <c r="J1048" i="3"/>
  <c r="C1048" i="3" s="1"/>
  <c r="Q1047" i="3"/>
  <c r="J1047" i="3"/>
  <c r="C1047" i="3" s="1"/>
  <c r="Q1046" i="3"/>
  <c r="J1046" i="3"/>
  <c r="C1046" i="3" s="1"/>
  <c r="Q1045" i="3"/>
  <c r="J1045" i="3"/>
  <c r="C1045" i="3" s="1"/>
  <c r="Q1044" i="3"/>
  <c r="J1044" i="3"/>
  <c r="C1044" i="3" s="1"/>
  <c r="Q1043" i="3"/>
  <c r="J1043" i="3"/>
  <c r="C1043" i="3" s="1"/>
  <c r="Q1042" i="3"/>
  <c r="J1042" i="3"/>
  <c r="C1042" i="3" s="1"/>
  <c r="Q1041" i="3"/>
  <c r="J1041" i="3"/>
  <c r="C1041" i="3" s="1"/>
  <c r="Q1040" i="3"/>
  <c r="J1040" i="3"/>
  <c r="C1040" i="3" s="1"/>
  <c r="Q762" i="3"/>
  <c r="I762" i="3"/>
  <c r="D762" i="3" s="1"/>
  <c r="P854" i="3"/>
  <c r="I854" i="3"/>
  <c r="P853" i="3"/>
  <c r="I853" i="3"/>
  <c r="P852" i="3"/>
  <c r="I852" i="3"/>
  <c r="D852" i="3" s="1"/>
  <c r="P851" i="3"/>
  <c r="I851" i="3"/>
  <c r="P850" i="3"/>
  <c r="I850" i="3"/>
  <c r="P849" i="3"/>
  <c r="I849" i="3"/>
  <c r="P848" i="3"/>
  <c r="I848" i="3"/>
  <c r="D848" i="3" s="1"/>
  <c r="P847" i="3"/>
  <c r="I847" i="3"/>
  <c r="D847" i="3" s="1"/>
  <c r="P846" i="3"/>
  <c r="I846" i="3"/>
  <c r="D846" i="3" s="1"/>
  <c r="P845" i="3"/>
  <c r="I845" i="3"/>
  <c r="P844" i="3"/>
  <c r="I844" i="3"/>
  <c r="P843" i="3"/>
  <c r="I843" i="3"/>
  <c r="P842" i="3"/>
  <c r="I842" i="3"/>
  <c r="D842" i="3" s="1"/>
  <c r="P841" i="3"/>
  <c r="I841" i="3"/>
  <c r="D841" i="3" s="1"/>
  <c r="P840" i="3"/>
  <c r="I840" i="3"/>
  <c r="P839" i="3"/>
  <c r="I839" i="3"/>
  <c r="D839" i="3" s="1"/>
  <c r="P838" i="3"/>
  <c r="I838" i="3"/>
  <c r="P837" i="3"/>
  <c r="I837" i="3"/>
  <c r="P836" i="3"/>
  <c r="I836" i="3"/>
  <c r="P835" i="3"/>
  <c r="I835" i="3"/>
  <c r="P834" i="3"/>
  <c r="I834" i="3"/>
  <c r="P833" i="3"/>
  <c r="I833" i="3"/>
  <c r="D833" i="3" s="1"/>
  <c r="P832" i="3"/>
  <c r="I832" i="3"/>
  <c r="P831" i="3"/>
  <c r="I831" i="3"/>
  <c r="P830" i="3"/>
  <c r="I830" i="3"/>
  <c r="P829" i="3"/>
  <c r="I829" i="3"/>
  <c r="P828" i="3"/>
  <c r="D828" i="3" s="1"/>
  <c r="I828" i="3"/>
  <c r="P827" i="3"/>
  <c r="I827" i="3"/>
  <c r="P826" i="3"/>
  <c r="I826" i="3"/>
  <c r="P825" i="3"/>
  <c r="I825" i="3"/>
  <c r="D825" i="3" s="1"/>
  <c r="P824" i="3"/>
  <c r="D824" i="3" s="1"/>
  <c r="I824" i="3"/>
  <c r="P823" i="3"/>
  <c r="I823" i="3"/>
  <c r="P822" i="3"/>
  <c r="D822" i="3" s="1"/>
  <c r="I822" i="3"/>
  <c r="P821" i="3"/>
  <c r="I821" i="3"/>
  <c r="P820" i="3"/>
  <c r="I820" i="3"/>
  <c r="D820" i="3" s="1"/>
  <c r="P819" i="3"/>
  <c r="I819" i="3"/>
  <c r="P818" i="3"/>
  <c r="I818" i="3"/>
  <c r="D818" i="3" s="1"/>
  <c r="P817" i="3"/>
  <c r="I817" i="3"/>
  <c r="P816" i="3"/>
  <c r="I816" i="3"/>
  <c r="D816" i="3" s="1"/>
  <c r="P815" i="3"/>
  <c r="I815" i="3"/>
  <c r="P814" i="3"/>
  <c r="I814" i="3"/>
  <c r="D814" i="3" s="1"/>
  <c r="P813" i="3"/>
  <c r="I813" i="3"/>
  <c r="P812" i="3"/>
  <c r="I812" i="3"/>
  <c r="D812" i="3" s="1"/>
  <c r="P811" i="3"/>
  <c r="I811" i="3"/>
  <c r="P810" i="3"/>
  <c r="I810" i="3"/>
  <c r="P809" i="3"/>
  <c r="I809" i="3"/>
  <c r="P808" i="3"/>
  <c r="I808" i="3"/>
  <c r="D808" i="3" s="1"/>
  <c r="P807" i="3"/>
  <c r="I807" i="3"/>
  <c r="P806" i="3"/>
  <c r="I806" i="3"/>
  <c r="D806" i="3" s="1"/>
  <c r="P805" i="3"/>
  <c r="I805" i="3"/>
  <c r="P804" i="3"/>
  <c r="I804" i="3"/>
  <c r="P803" i="3"/>
  <c r="I803" i="3"/>
  <c r="P802" i="3"/>
  <c r="I802" i="3"/>
  <c r="D802" i="3" s="1"/>
  <c r="P801" i="3"/>
  <c r="I801" i="3"/>
  <c r="D801" i="3" s="1"/>
  <c r="P800" i="3"/>
  <c r="I800" i="3"/>
  <c r="P799" i="3"/>
  <c r="I799" i="3"/>
  <c r="P798" i="3"/>
  <c r="I798" i="3"/>
  <c r="P797" i="3"/>
  <c r="I797" i="3"/>
  <c r="D797" i="3" s="1"/>
  <c r="P796" i="3"/>
  <c r="I796" i="3"/>
  <c r="P795" i="3"/>
  <c r="I795" i="3"/>
  <c r="P794" i="3"/>
  <c r="I794" i="3"/>
  <c r="P793" i="3"/>
  <c r="I793" i="3"/>
  <c r="D793" i="3" s="1"/>
  <c r="P792" i="3"/>
  <c r="I792" i="3"/>
  <c r="P791" i="3"/>
  <c r="I791" i="3"/>
  <c r="P790" i="3"/>
  <c r="I790" i="3"/>
  <c r="P789" i="3"/>
  <c r="I789" i="3"/>
  <c r="P788" i="3"/>
  <c r="I788" i="3"/>
  <c r="P787" i="3"/>
  <c r="I787" i="3"/>
  <c r="P786" i="3"/>
  <c r="I786" i="3"/>
  <c r="P785" i="3"/>
  <c r="I785" i="3"/>
  <c r="D785" i="3"/>
  <c r="P784" i="3"/>
  <c r="I784" i="3"/>
  <c r="P783" i="3"/>
  <c r="I783" i="3"/>
  <c r="D783" i="3" s="1"/>
  <c r="P782" i="3"/>
  <c r="I782" i="3"/>
  <c r="P781" i="3"/>
  <c r="I781" i="3"/>
  <c r="D781" i="3" s="1"/>
  <c r="P780" i="3"/>
  <c r="I780" i="3"/>
  <c r="P779" i="3"/>
  <c r="I779" i="3"/>
  <c r="D779" i="3" s="1"/>
  <c r="P778" i="3"/>
  <c r="I778" i="3"/>
  <c r="P777" i="3"/>
  <c r="I777" i="3"/>
  <c r="P776" i="3"/>
  <c r="D776" i="3" s="1"/>
  <c r="I776" i="3"/>
  <c r="P775" i="3"/>
  <c r="I775" i="3"/>
  <c r="D775" i="3" s="1"/>
  <c r="I712" i="3"/>
  <c r="Q712" i="3"/>
  <c r="I713" i="3"/>
  <c r="Q713" i="3"/>
  <c r="I714" i="3"/>
  <c r="Q714" i="3"/>
  <c r="I715" i="3"/>
  <c r="Q715" i="3"/>
  <c r="I716" i="3"/>
  <c r="D716" i="3" s="1"/>
  <c r="Q716" i="3"/>
  <c r="I717" i="3"/>
  <c r="Q717" i="3"/>
  <c r="I718" i="3"/>
  <c r="Q718" i="3"/>
  <c r="I719" i="3"/>
  <c r="Q719" i="3"/>
  <c r="D719" i="3" s="1"/>
  <c r="I720" i="3"/>
  <c r="Q720" i="3"/>
  <c r="I721" i="3"/>
  <c r="Q721" i="3"/>
  <c r="I722" i="3"/>
  <c r="Q722" i="3"/>
  <c r="I723" i="3"/>
  <c r="Q723" i="3"/>
  <c r="D723" i="3" s="1"/>
  <c r="I724" i="3"/>
  <c r="D724" i="3" s="1"/>
  <c r="Q724" i="3"/>
  <c r="I725" i="3"/>
  <c r="Q725" i="3"/>
  <c r="I726" i="3"/>
  <c r="D726" i="3" s="1"/>
  <c r="Q726" i="3"/>
  <c r="I727" i="3"/>
  <c r="Q727" i="3"/>
  <c r="D727" i="3" s="1"/>
  <c r="I728" i="3"/>
  <c r="Q728" i="3"/>
  <c r="I729" i="3"/>
  <c r="D729" i="3"/>
  <c r="Q729" i="3"/>
  <c r="I730" i="3"/>
  <c r="Q730" i="3"/>
  <c r="I731" i="3"/>
  <c r="D731" i="3" s="1"/>
  <c r="Q731" i="3"/>
  <c r="I732" i="3"/>
  <c r="Q732" i="3"/>
  <c r="I733" i="3"/>
  <c r="D733" i="3" s="1"/>
  <c r="Q733" i="3"/>
  <c r="I734" i="3"/>
  <c r="Q734" i="3"/>
  <c r="I735" i="3"/>
  <c r="D735" i="3" s="1"/>
  <c r="Q735" i="3"/>
  <c r="I736" i="3"/>
  <c r="Q736" i="3"/>
  <c r="I737" i="3"/>
  <c r="Q737" i="3"/>
  <c r="I738" i="3"/>
  <c r="Q738" i="3"/>
  <c r="I739" i="3"/>
  <c r="Q739" i="3"/>
  <c r="I740" i="3"/>
  <c r="D740" i="3"/>
  <c r="Q740" i="3"/>
  <c r="I741" i="3"/>
  <c r="Q741" i="3"/>
  <c r="I742" i="3"/>
  <c r="D742" i="3" s="1"/>
  <c r="Q742" i="3"/>
  <c r="I743" i="3"/>
  <c r="Q743" i="3"/>
  <c r="I744" i="3"/>
  <c r="Q744" i="3"/>
  <c r="I745" i="3"/>
  <c r="Q745" i="3"/>
  <c r="I746" i="3"/>
  <c r="D746" i="3" s="1"/>
  <c r="Q746" i="3"/>
  <c r="I747" i="3"/>
  <c r="Q747" i="3"/>
  <c r="I748" i="3"/>
  <c r="D748" i="3" s="1"/>
  <c r="Q748" i="3"/>
  <c r="I749" i="3"/>
  <c r="Q749" i="3"/>
  <c r="D749" i="3" s="1"/>
  <c r="I750" i="3"/>
  <c r="Q750" i="3"/>
  <c r="I751" i="3"/>
  <c r="D751" i="3"/>
  <c r="Q751" i="3"/>
  <c r="I752" i="3"/>
  <c r="Q752" i="3"/>
  <c r="I753" i="3"/>
  <c r="D753" i="3" s="1"/>
  <c r="Q753" i="3"/>
  <c r="I754" i="3"/>
  <c r="Q754" i="3"/>
  <c r="I755" i="3"/>
  <c r="Q755" i="3"/>
  <c r="I756" i="3"/>
  <c r="Q756" i="3"/>
  <c r="D756" i="3" s="1"/>
  <c r="I757" i="3"/>
  <c r="Q757" i="3"/>
  <c r="I758" i="3"/>
  <c r="Q758" i="3"/>
  <c r="I759" i="3"/>
  <c r="D759" i="3" s="1"/>
  <c r="Q759" i="3"/>
  <c r="I760" i="3"/>
  <c r="Q760" i="3"/>
  <c r="I761" i="3"/>
  <c r="Q761" i="3"/>
  <c r="I763" i="3"/>
  <c r="D763" i="3"/>
  <c r="Q763" i="3"/>
  <c r="I764" i="3"/>
  <c r="Q764" i="3"/>
  <c r="I765" i="3"/>
  <c r="D765" i="3" s="1"/>
  <c r="Q765" i="3"/>
  <c r="I766" i="3"/>
  <c r="Q766" i="3"/>
  <c r="I767" i="3"/>
  <c r="Q767" i="3"/>
  <c r="I768" i="3"/>
  <c r="Q768" i="3"/>
  <c r="D768" i="3" s="1"/>
  <c r="I769" i="3"/>
  <c r="D769" i="3" s="1"/>
  <c r="Q769" i="3"/>
  <c r="I770" i="3"/>
  <c r="Q770" i="3"/>
  <c r="D770" i="3" s="1"/>
  <c r="I771" i="3"/>
  <c r="D771" i="3" s="1"/>
  <c r="Q771" i="3"/>
  <c r="I772" i="3"/>
  <c r="Q772" i="3"/>
  <c r="I773" i="3"/>
  <c r="D773" i="3" s="1"/>
  <c r="Q773" i="3"/>
  <c r="I774" i="3"/>
  <c r="D774" i="3" s="1"/>
  <c r="Q774" i="3"/>
  <c r="I248" i="3"/>
  <c r="D248" i="3" s="1"/>
  <c r="I247" i="3"/>
  <c r="D247" i="3" s="1"/>
  <c r="I246" i="3"/>
  <c r="D246" i="3" s="1"/>
  <c r="I245" i="3"/>
  <c r="D245" i="3" s="1"/>
  <c r="I244" i="3"/>
  <c r="D244" i="3" s="1"/>
  <c r="I243" i="3"/>
  <c r="D243" i="3" s="1"/>
  <c r="I242" i="3"/>
  <c r="D242" i="3" s="1"/>
  <c r="I241" i="3"/>
  <c r="D241" i="3" s="1"/>
  <c r="I240" i="3"/>
  <c r="D240" i="3" s="1"/>
  <c r="I239" i="3"/>
  <c r="D239" i="3" s="1"/>
  <c r="I238" i="3"/>
  <c r="D238" i="3" s="1"/>
  <c r="I237" i="3"/>
  <c r="D237" i="3" s="1"/>
  <c r="I236" i="3"/>
  <c r="D236" i="3" s="1"/>
  <c r="I235" i="3"/>
  <c r="D235" i="3" s="1"/>
  <c r="I234" i="3"/>
  <c r="D234" i="3" s="1"/>
  <c r="I233" i="3"/>
  <c r="D233" i="3" s="1"/>
  <c r="I232" i="3"/>
  <c r="D232" i="3" s="1"/>
  <c r="I231" i="3"/>
  <c r="D231" i="3" s="1"/>
  <c r="I230" i="3"/>
  <c r="D230" i="3" s="1"/>
  <c r="I20" i="4"/>
  <c r="D20" i="4" s="1"/>
  <c r="I19" i="4"/>
  <c r="D19" i="4" s="1"/>
  <c r="I18" i="4"/>
  <c r="D18" i="4" s="1"/>
  <c r="I17" i="4"/>
  <c r="D17" i="4" s="1"/>
  <c r="I16" i="4"/>
  <c r="D16" i="4" s="1"/>
  <c r="I15" i="4"/>
  <c r="D15" i="4" s="1"/>
  <c r="I14" i="4"/>
  <c r="D14" i="4" s="1"/>
  <c r="I13" i="4"/>
  <c r="D13" i="4" s="1"/>
  <c r="I12" i="4"/>
  <c r="D12" i="4" s="1"/>
  <c r="I11" i="4"/>
  <c r="D11" i="4" s="1"/>
  <c r="I10" i="4"/>
  <c r="D10" i="4" s="1"/>
  <c r="I9" i="4"/>
  <c r="D9" i="4" s="1"/>
  <c r="I8" i="4"/>
  <c r="D8" i="4" s="1"/>
  <c r="I7" i="4"/>
  <c r="D7" i="4" s="1"/>
  <c r="I6" i="4"/>
  <c r="D6" i="4" s="1"/>
  <c r="I5" i="4"/>
  <c r="D5" i="4" s="1"/>
  <c r="I4" i="4"/>
  <c r="D4" i="4" s="1"/>
  <c r="I3" i="4"/>
  <c r="D3" i="4" s="1"/>
  <c r="I2" i="4"/>
  <c r="D2" i="4" s="1"/>
  <c r="I1" i="4"/>
  <c r="D1" i="4" s="1"/>
  <c r="I94" i="3"/>
  <c r="D94" i="3" s="1"/>
  <c r="I165" i="3"/>
  <c r="D165" i="3" s="1"/>
  <c r="I145" i="3"/>
  <c r="D145" i="3" s="1"/>
  <c r="I118" i="3"/>
  <c r="D118" i="3" s="1"/>
  <c r="I158" i="3"/>
  <c r="D158" i="3" s="1"/>
  <c r="I41" i="3"/>
  <c r="D41" i="3" s="1"/>
  <c r="I63" i="3"/>
  <c r="D63" i="3" s="1"/>
  <c r="I51" i="3"/>
  <c r="D51" i="3" s="1"/>
  <c r="I62" i="3"/>
  <c r="D62" i="3" s="1"/>
  <c r="I55" i="3"/>
  <c r="D55" i="3" s="1"/>
  <c r="I120" i="3"/>
  <c r="D120" i="3" s="1"/>
  <c r="I141" i="3"/>
  <c r="D141" i="3" s="1"/>
  <c r="I105" i="3"/>
  <c r="D105" i="3" s="1"/>
  <c r="I23" i="3"/>
  <c r="D23" i="3" s="1"/>
  <c r="I71" i="3"/>
  <c r="D71" i="3" s="1"/>
  <c r="I79" i="3"/>
  <c r="D79" i="3" s="1"/>
  <c r="I64" i="3"/>
  <c r="D64" i="3" s="1"/>
  <c r="I191" i="3"/>
  <c r="D191" i="3" s="1"/>
  <c r="I209" i="3"/>
  <c r="D209" i="3" s="1"/>
  <c r="I33" i="3"/>
  <c r="D33" i="3" s="1"/>
  <c r="I28" i="3"/>
  <c r="D28" i="3" s="1"/>
  <c r="I215" i="3"/>
  <c r="D215" i="3" s="1"/>
  <c r="I121" i="3"/>
  <c r="D121" i="3" s="1"/>
  <c r="I224" i="3"/>
  <c r="D224" i="3" s="1"/>
  <c r="I35" i="3"/>
  <c r="D35" i="3" s="1"/>
  <c r="I39" i="3"/>
  <c r="D39" i="3" s="1"/>
  <c r="I89" i="3"/>
  <c r="D89" i="3" s="1"/>
  <c r="I24" i="3"/>
  <c r="D24" i="3" s="1"/>
  <c r="I56" i="3"/>
  <c r="D56" i="3" s="1"/>
  <c r="I13" i="3"/>
  <c r="D13" i="3" s="1"/>
  <c r="I205" i="3"/>
  <c r="D205" i="3" s="1"/>
  <c r="I122" i="3"/>
  <c r="D122" i="3" s="1"/>
  <c r="I15" i="3"/>
  <c r="D15" i="3" s="1"/>
  <c r="I108" i="3"/>
  <c r="D108" i="3" s="1"/>
  <c r="I76" i="3"/>
  <c r="D76" i="3" s="1"/>
  <c r="I96" i="3"/>
  <c r="D96" i="3" s="1"/>
  <c r="I86" i="3"/>
  <c r="D86" i="3" s="1"/>
  <c r="I136" i="3"/>
  <c r="D136" i="3" s="1"/>
  <c r="I109" i="3"/>
  <c r="D109" i="3" s="1"/>
  <c r="I102" i="3"/>
  <c r="D102" i="3" s="1"/>
  <c r="I59" i="3"/>
  <c r="D59" i="3" s="1"/>
  <c r="I199" i="3"/>
  <c r="D199" i="3" s="1"/>
  <c r="I166" i="3"/>
  <c r="D166" i="3" s="1"/>
  <c r="I82" i="3"/>
  <c r="D82" i="3" s="1"/>
  <c r="I83" i="3"/>
  <c r="D83" i="3" s="1"/>
  <c r="I169" i="3"/>
  <c r="D169" i="3" s="1"/>
  <c r="I131" i="3"/>
  <c r="D131" i="3" s="1"/>
  <c r="I47" i="3"/>
  <c r="D47" i="3" s="1"/>
  <c r="I228" i="3"/>
  <c r="D228" i="3" s="1"/>
  <c r="I38" i="3"/>
  <c r="D38" i="3" s="1"/>
  <c r="I90" i="3"/>
  <c r="D90" i="3" s="1"/>
  <c r="I172" i="3"/>
  <c r="D172" i="3" s="1"/>
  <c r="I49" i="3"/>
  <c r="D49" i="3" s="1"/>
  <c r="I110" i="3"/>
  <c r="D110" i="3" s="1"/>
  <c r="I37" i="3"/>
  <c r="D37" i="3" s="1"/>
  <c r="I50" i="3"/>
  <c r="D50" i="3" s="1"/>
  <c r="I217" i="3"/>
  <c r="D217" i="3" s="1"/>
  <c r="I189" i="3"/>
  <c r="D189" i="3" s="1"/>
  <c r="I104" i="3"/>
  <c r="D104" i="3" s="1"/>
  <c r="I112" i="3"/>
  <c r="D112" i="3" s="1"/>
  <c r="I81" i="3"/>
  <c r="D81" i="3" s="1"/>
  <c r="I31" i="3"/>
  <c r="D31" i="3" s="1"/>
  <c r="I175" i="3"/>
  <c r="D175" i="3" s="1"/>
  <c r="I101" i="3"/>
  <c r="D101" i="3" s="1"/>
  <c r="I129" i="3"/>
  <c r="D129" i="3" s="1"/>
  <c r="I143" i="3"/>
  <c r="D143" i="3" s="1"/>
  <c r="I146" i="3"/>
  <c r="D146" i="3" s="1"/>
  <c r="I137" i="3"/>
  <c r="D137" i="3" s="1"/>
  <c r="I54" i="3"/>
  <c r="D54" i="3" s="1"/>
  <c r="I26" i="3"/>
  <c r="D26" i="3" s="1"/>
  <c r="I74" i="3"/>
  <c r="D74" i="3" s="1"/>
  <c r="I25" i="3"/>
  <c r="D25" i="3" s="1"/>
  <c r="I68" i="3"/>
  <c r="D68" i="3" s="1"/>
  <c r="I30" i="3"/>
  <c r="D30" i="3" s="1"/>
  <c r="I208" i="3"/>
  <c r="D208" i="3" s="1"/>
  <c r="I99" i="3"/>
  <c r="D99" i="3" s="1"/>
  <c r="I133" i="3"/>
  <c r="D133" i="3" s="1"/>
  <c r="I12" i="3"/>
  <c r="D12" i="3" s="1"/>
  <c r="I52" i="3"/>
  <c r="D52" i="3" s="1"/>
  <c r="I162" i="3"/>
  <c r="D162" i="3" s="1"/>
  <c r="I176" i="3"/>
  <c r="D176" i="3" s="1"/>
  <c r="I84" i="3"/>
  <c r="D84" i="3" s="1"/>
  <c r="I111" i="3"/>
  <c r="D111" i="3" s="1"/>
  <c r="I9" i="3"/>
  <c r="D9" i="3" s="1"/>
  <c r="I161" i="3"/>
  <c r="D161" i="3" s="1"/>
  <c r="I167" i="3"/>
  <c r="D167" i="3" s="1"/>
  <c r="I202" i="3"/>
  <c r="D202" i="3" s="1"/>
  <c r="I95" i="3"/>
  <c r="D95" i="3" s="1"/>
  <c r="I70" i="3"/>
  <c r="D70" i="3" s="1"/>
  <c r="I72" i="3"/>
  <c r="D72" i="3" s="1"/>
  <c r="I61" i="3"/>
  <c r="D61" i="3" s="1"/>
  <c r="I66" i="3"/>
  <c r="D66" i="3" s="1"/>
  <c r="I43" i="3"/>
  <c r="D43" i="3"/>
  <c r="I36" i="3"/>
  <c r="D36" i="3" s="1"/>
  <c r="I46" i="3"/>
  <c r="D46" i="3" s="1"/>
  <c r="I67" i="3"/>
  <c r="D67" i="3" s="1"/>
  <c r="I174" i="3"/>
  <c r="D174" i="3"/>
  <c r="I19" i="3"/>
  <c r="D19" i="3" s="1"/>
  <c r="I198" i="3"/>
  <c r="D198" i="3" s="1"/>
  <c r="I100" i="3"/>
  <c r="D100" i="3" s="1"/>
  <c r="I219" i="3"/>
  <c r="D219" i="3" s="1"/>
  <c r="I148" i="3"/>
  <c r="D148" i="3" s="1"/>
  <c r="I210" i="3"/>
  <c r="D210" i="3" s="1"/>
  <c r="I193" i="3"/>
  <c r="D193" i="3" s="1"/>
  <c r="I88" i="3"/>
  <c r="D88" i="3" s="1"/>
  <c r="I103" i="3"/>
  <c r="D103" i="3" s="1"/>
  <c r="I73" i="3"/>
  <c r="D73" i="3" s="1"/>
  <c r="I18" i="3"/>
  <c r="D18" i="3" s="1"/>
  <c r="I222" i="3"/>
  <c r="D222" i="3"/>
  <c r="I53" i="3"/>
  <c r="D53" i="3" s="1"/>
  <c r="I65" i="3"/>
  <c r="D65" i="3" s="1"/>
  <c r="I34" i="3"/>
  <c r="D34" i="3" s="1"/>
  <c r="I258" i="3"/>
  <c r="D258" i="3"/>
  <c r="I87" i="3"/>
  <c r="D87" i="3" s="1"/>
  <c r="I114" i="3"/>
  <c r="D114" i="3" s="1"/>
  <c r="I323" i="3"/>
  <c r="D323" i="3" s="1"/>
  <c r="I195" i="3"/>
  <c r="D195" i="3" s="1"/>
  <c r="I301" i="3"/>
  <c r="D301" i="3" s="1"/>
  <c r="I155" i="3"/>
  <c r="D155" i="3" s="1"/>
  <c r="I116" i="3"/>
  <c r="D116" i="3" s="1"/>
  <c r="I77" i="3"/>
  <c r="D77" i="3" s="1"/>
  <c r="I347" i="3"/>
  <c r="D347" i="3" s="1"/>
  <c r="I353" i="3"/>
  <c r="D353" i="3" s="1"/>
  <c r="I206" i="3"/>
  <c r="D206" i="3" s="1"/>
  <c r="I292" i="3"/>
  <c r="D292" i="3"/>
  <c r="I358" i="3"/>
  <c r="D358" i="3" s="1"/>
  <c r="I173" i="3"/>
  <c r="D173" i="3" s="1"/>
  <c r="I168" i="3"/>
  <c r="D168" i="3" s="1"/>
  <c r="I296" i="3"/>
  <c r="D296" i="3"/>
  <c r="I214" i="3"/>
  <c r="D214" i="3" s="1"/>
  <c r="I360" i="3"/>
  <c r="D360" i="3" s="1"/>
  <c r="I157" i="3"/>
  <c r="D157" i="3" s="1"/>
  <c r="I93" i="3"/>
  <c r="D93" i="3" s="1"/>
  <c r="I321" i="3"/>
  <c r="D321" i="3" s="1"/>
  <c r="I185" i="3"/>
  <c r="D185" i="3" s="1"/>
  <c r="I22" i="3"/>
  <c r="D22" i="3" s="1"/>
  <c r="I356" i="3"/>
  <c r="D356" i="3" s="1"/>
  <c r="I124" i="3"/>
  <c r="D124" i="3" s="1"/>
  <c r="I340" i="3"/>
  <c r="D340" i="3" s="1"/>
  <c r="I32" i="3"/>
  <c r="D32" i="3" s="1"/>
  <c r="I21" i="3"/>
  <c r="D21" i="3"/>
  <c r="I107" i="3"/>
  <c r="D107" i="3" s="1"/>
  <c r="I294" i="3"/>
  <c r="D294" i="3" s="1"/>
  <c r="I289" i="3"/>
  <c r="D289" i="3" s="1"/>
  <c r="I147" i="3"/>
  <c r="D147" i="3" s="1"/>
  <c r="I130" i="3"/>
  <c r="D130" i="3" s="1"/>
  <c r="I213" i="3"/>
  <c r="D213" i="3" s="1"/>
  <c r="I125" i="3"/>
  <c r="D125" i="3" s="1"/>
  <c r="I265" i="3"/>
  <c r="D265" i="3" s="1"/>
  <c r="I27" i="3"/>
  <c r="D27" i="3" s="1"/>
  <c r="I8" i="3"/>
  <c r="D8" i="3" s="1"/>
  <c r="I151" i="3"/>
  <c r="D151" i="3" s="1"/>
  <c r="I266" i="3"/>
  <c r="D266" i="3" s="1"/>
  <c r="I311" i="3"/>
  <c r="D311" i="3" s="1"/>
  <c r="I144" i="3"/>
  <c r="D144" i="3" s="1"/>
  <c r="I223" i="3"/>
  <c r="D223" i="3" s="1"/>
  <c r="I326" i="3"/>
  <c r="D326" i="3" s="1"/>
  <c r="I286" i="3"/>
  <c r="D286" i="3" s="1"/>
  <c r="I207" i="3"/>
  <c r="D207" i="3" s="1"/>
  <c r="I218" i="3"/>
  <c r="D218" i="3" s="1"/>
  <c r="I308" i="3"/>
  <c r="D308" i="3" s="1"/>
  <c r="I113" i="3"/>
  <c r="D113" i="3" s="1"/>
  <c r="I306" i="3"/>
  <c r="D306" i="3" s="1"/>
  <c r="I324" i="3"/>
  <c r="D324" i="3" s="1"/>
  <c r="I310" i="3"/>
  <c r="D310" i="3" s="1"/>
  <c r="I85" i="3"/>
  <c r="D85" i="3" s="1"/>
  <c r="I338" i="3"/>
  <c r="D338" i="3" s="1"/>
  <c r="I97" i="3"/>
  <c r="D97" i="3" s="1"/>
  <c r="I307" i="3"/>
  <c r="D307" i="3" s="1"/>
  <c r="I179" i="3"/>
  <c r="D179" i="3" s="1"/>
  <c r="I142" i="3"/>
  <c r="D142" i="3" s="1"/>
  <c r="I184" i="3"/>
  <c r="D184" i="3" s="1"/>
  <c r="I180" i="3"/>
  <c r="D180" i="3" s="1"/>
  <c r="I276" i="3"/>
  <c r="D276" i="3" s="1"/>
  <c r="I260" i="3"/>
  <c r="D260" i="3" s="1"/>
  <c r="I327" i="3"/>
  <c r="D327" i="3" s="1"/>
  <c r="I16" i="3"/>
  <c r="D16" i="3" s="1"/>
  <c r="I177" i="3"/>
  <c r="D177" i="3" s="1"/>
  <c r="I283" i="3"/>
  <c r="D283" i="3" s="1"/>
  <c r="I182" i="3"/>
  <c r="D182" i="3" s="1"/>
  <c r="I268" i="3"/>
  <c r="D268" i="3" s="1"/>
  <c r="I318" i="3"/>
  <c r="D318" i="3" s="1"/>
  <c r="I216" i="3"/>
  <c r="D216" i="3" s="1"/>
  <c r="I40" i="3"/>
  <c r="D40" i="3" s="1"/>
  <c r="I279" i="3"/>
  <c r="D279" i="3" s="1"/>
  <c r="I322" i="3"/>
  <c r="D322" i="3" s="1"/>
  <c r="I381" i="3"/>
  <c r="D381" i="3" s="1"/>
  <c r="I337" i="3"/>
  <c r="D337" i="3" s="1"/>
  <c r="I20" i="3"/>
  <c r="D20" i="3" s="1"/>
  <c r="I320" i="3"/>
  <c r="D320" i="3" s="1"/>
  <c r="I313" i="3"/>
  <c r="D313" i="3" s="1"/>
  <c r="I7" i="3"/>
  <c r="D7" i="3" s="1"/>
  <c r="I267" i="3"/>
  <c r="D267" i="3" s="1"/>
  <c r="I349" i="3"/>
  <c r="D349" i="3" s="1"/>
  <c r="I227" i="3"/>
  <c r="D227" i="3" s="1"/>
  <c r="I152" i="3"/>
  <c r="D152" i="3" s="1"/>
  <c r="I178" i="3"/>
  <c r="D178" i="3" s="1"/>
  <c r="I134" i="3"/>
  <c r="D134" i="3" s="1"/>
  <c r="I285" i="3"/>
  <c r="D285" i="3" s="1"/>
  <c r="I156" i="3"/>
  <c r="D156" i="3" s="1"/>
  <c r="I194" i="3"/>
  <c r="D194" i="3" s="1"/>
  <c r="I159" i="3"/>
  <c r="D159" i="3" s="1"/>
  <c r="I259" i="3"/>
  <c r="D259" i="3" s="1"/>
  <c r="I154" i="3"/>
  <c r="D154" i="3" s="1"/>
  <c r="I305" i="3"/>
  <c r="D305" i="3" s="1"/>
  <c r="I164" i="3"/>
  <c r="D164" i="3" s="1"/>
  <c r="I171" i="3"/>
  <c r="D171" i="3" s="1"/>
  <c r="I98" i="3"/>
  <c r="D98" i="3" s="1"/>
  <c r="I45" i="3"/>
  <c r="D45" i="3" s="1"/>
  <c r="I170" i="3"/>
  <c r="D170" i="3" s="1"/>
  <c r="I325" i="3"/>
  <c r="D325" i="3" s="1"/>
  <c r="I80" i="3"/>
  <c r="D80" i="3" s="1"/>
  <c r="I203" i="3"/>
  <c r="D203" i="3" s="1"/>
  <c r="I312" i="3"/>
  <c r="D312" i="3" s="1"/>
  <c r="I204" i="3"/>
  <c r="D204" i="3" s="1"/>
  <c r="I44" i="3"/>
  <c r="D44" i="3" s="1"/>
  <c r="I229" i="3"/>
  <c r="D229" i="3" s="1"/>
  <c r="I119" i="3"/>
  <c r="D119" i="3" s="1"/>
  <c r="I377" i="3"/>
  <c r="D377" i="3" s="1"/>
  <c r="I315" i="3"/>
  <c r="D315" i="3" s="1"/>
  <c r="I220" i="3"/>
  <c r="D220" i="3" s="1"/>
  <c r="I335" i="3"/>
  <c r="D335" i="3" s="1"/>
  <c r="I309" i="3"/>
  <c r="D309" i="3" s="1"/>
  <c r="I359" i="3"/>
  <c r="D359" i="3" s="1"/>
  <c r="I160" i="3"/>
  <c r="D160" i="3" s="1"/>
  <c r="I163" i="3"/>
  <c r="D163" i="3" s="1"/>
  <c r="I211" i="3"/>
  <c r="D211" i="3" s="1"/>
  <c r="I330" i="3"/>
  <c r="D330" i="3" s="1"/>
  <c r="I261" i="3"/>
  <c r="D261" i="3" s="1"/>
  <c r="I282" i="3"/>
  <c r="D282" i="3" s="1"/>
  <c r="I257" i="3"/>
  <c r="D257" i="3" s="1"/>
  <c r="I273" i="3"/>
  <c r="D273" i="3" s="1"/>
  <c r="I128" i="3"/>
  <c r="D128" i="3" s="1"/>
  <c r="I475" i="3"/>
  <c r="D475" i="3" s="1"/>
  <c r="I371" i="3"/>
  <c r="D371" i="3" s="1"/>
  <c r="I333" i="3"/>
  <c r="D333" i="3" s="1"/>
  <c r="I190" i="3"/>
  <c r="D190" i="3" s="1"/>
  <c r="I444" i="3"/>
  <c r="D444" i="3" s="1"/>
  <c r="I187" i="3"/>
  <c r="D187" i="3" s="1"/>
  <c r="I225" i="3"/>
  <c r="D225" i="3" s="1"/>
  <c r="I487" i="3"/>
  <c r="D487" i="3" s="1"/>
  <c r="I486" i="3"/>
  <c r="D486" i="3" s="1"/>
  <c r="I413" i="3"/>
  <c r="D413" i="3" s="1"/>
  <c r="I380" i="3"/>
  <c r="D380" i="3" s="1"/>
  <c r="I275" i="3"/>
  <c r="D275" i="3" s="1"/>
  <c r="I197" i="3"/>
  <c r="D197" i="3" s="1"/>
  <c r="I290" i="3"/>
  <c r="D290" i="3" s="1"/>
  <c r="I442" i="3"/>
  <c r="D442" i="3" s="1"/>
  <c r="I17" i="3"/>
  <c r="D17" i="3" s="1"/>
  <c r="I465" i="3"/>
  <c r="D465" i="3" s="1"/>
  <c r="I249" i="3"/>
  <c r="D249" i="3"/>
  <c r="I291" i="3"/>
  <c r="D291" i="3" s="1"/>
  <c r="I48" i="3"/>
  <c r="D48" i="3" s="1"/>
  <c r="I188" i="3"/>
  <c r="D188" i="3" s="1"/>
  <c r="I304" i="3"/>
  <c r="D304" i="3" s="1"/>
  <c r="I418" i="3"/>
  <c r="D418" i="3" s="1"/>
  <c r="I255" i="3"/>
  <c r="D255" i="3" s="1"/>
  <c r="I295" i="3"/>
  <c r="D295" i="3" s="1"/>
  <c r="I493" i="3"/>
  <c r="D493" i="3" s="1"/>
  <c r="I192" i="3"/>
  <c r="D192" i="3" s="1"/>
  <c r="I60" i="3"/>
  <c r="D60" i="3" s="1"/>
  <c r="I392" i="3"/>
  <c r="D392" i="3" s="1"/>
  <c r="I489" i="3"/>
  <c r="D489" i="3" s="1"/>
  <c r="I428" i="3"/>
  <c r="D428" i="3"/>
  <c r="I408" i="3"/>
  <c r="D408" i="3" s="1"/>
  <c r="I277" i="3"/>
  <c r="D277" i="3" s="1"/>
  <c r="I281" i="3"/>
  <c r="D281" i="3" s="1"/>
  <c r="I494" i="3"/>
  <c r="D494" i="3"/>
  <c r="I490" i="3"/>
  <c r="D490" i="3" s="1"/>
  <c r="I388" i="3"/>
  <c r="D388" i="3" s="1"/>
  <c r="I495" i="3"/>
  <c r="D495" i="3" s="1"/>
  <c r="I455" i="3"/>
  <c r="D455" i="3" s="1"/>
  <c r="I441" i="3"/>
  <c r="D441" i="3" s="1"/>
  <c r="I473" i="3"/>
  <c r="D473" i="3" s="1"/>
  <c r="I471" i="3"/>
  <c r="D471" i="3" s="1"/>
  <c r="I328" i="3"/>
  <c r="D328" i="3" s="1"/>
  <c r="I251" i="3"/>
  <c r="D251" i="3" s="1"/>
  <c r="I355" i="3"/>
  <c r="D355" i="3" s="1"/>
  <c r="I399" i="3"/>
  <c r="D399" i="3" s="1"/>
  <c r="I78" i="3"/>
  <c r="D78" i="3"/>
  <c r="I439" i="3"/>
  <c r="D439" i="3" s="1"/>
  <c r="I126" i="3"/>
  <c r="D126" i="3" s="1"/>
  <c r="I357" i="3"/>
  <c r="D357" i="3" s="1"/>
  <c r="I477" i="3"/>
  <c r="D477" i="3"/>
  <c r="I386" i="3"/>
  <c r="D386" i="3" s="1"/>
  <c r="I11" i="3"/>
  <c r="D11" i="3" s="1"/>
  <c r="I453" i="3"/>
  <c r="D453" i="3" s="1"/>
  <c r="I492" i="3"/>
  <c r="D492" i="3" s="1"/>
  <c r="I421" i="3"/>
  <c r="D421" i="3" s="1"/>
  <c r="I345" i="3"/>
  <c r="D345" i="3" s="1"/>
  <c r="I478" i="3"/>
  <c r="D478" i="3" s="1"/>
  <c r="I482" i="3"/>
  <c r="D482" i="3" s="1"/>
  <c r="I376" i="3"/>
  <c r="D376" i="3" s="1"/>
  <c r="I446" i="3"/>
  <c r="D446" i="3" s="1"/>
  <c r="I299" i="3"/>
  <c r="D299" i="3" s="1"/>
  <c r="I370" i="3"/>
  <c r="D370" i="3"/>
  <c r="I424" i="3"/>
  <c r="D424" i="3" s="1"/>
  <c r="I254" i="3"/>
  <c r="D254" i="3" s="1"/>
  <c r="I403" i="3"/>
  <c r="D403" i="3" s="1"/>
  <c r="I416" i="3"/>
  <c r="D416" i="3"/>
  <c r="I384" i="3"/>
  <c r="D384" i="3" s="1"/>
  <c r="I140" i="3"/>
  <c r="D140" i="3" s="1"/>
  <c r="I29" i="3"/>
  <c r="D29" i="3" s="1"/>
  <c r="I457" i="3"/>
  <c r="D457" i="3" s="1"/>
  <c r="I348" i="3"/>
  <c r="D348" i="3" s="1"/>
  <c r="I252" i="3"/>
  <c r="D252" i="3" s="1"/>
  <c r="I91" i="3"/>
  <c r="D91" i="3" s="1"/>
  <c r="I454" i="3"/>
  <c r="D454" i="3" s="1"/>
  <c r="I263" i="3"/>
  <c r="D263" i="3" s="1"/>
  <c r="I351" i="3"/>
  <c r="D351" i="3" s="1"/>
  <c r="I476" i="3"/>
  <c r="D476" i="3" s="1"/>
  <c r="I437" i="3"/>
  <c r="D437" i="3"/>
  <c r="I150" i="3"/>
  <c r="D150" i="3" s="1"/>
  <c r="I460" i="3"/>
  <c r="D460" i="3" s="1"/>
  <c r="I466" i="3"/>
  <c r="D466" i="3" s="1"/>
  <c r="I250" i="3"/>
  <c r="D250" i="3"/>
  <c r="I336" i="3"/>
  <c r="D336" i="3" s="1"/>
  <c r="I412" i="3"/>
  <c r="D412" i="3" s="1"/>
  <c r="I153" i="3"/>
  <c r="D153" i="3" s="1"/>
  <c r="I278" i="3"/>
  <c r="D278" i="3" s="1"/>
  <c r="I270" i="3"/>
  <c r="D270" i="3" s="1"/>
  <c r="I452" i="3"/>
  <c r="D452" i="3" s="1"/>
  <c r="I393" i="3"/>
  <c r="D393" i="3" s="1"/>
  <c r="I181" i="3"/>
  <c r="D181" i="3" s="1"/>
  <c r="I429" i="3"/>
  <c r="D429" i="3" s="1"/>
  <c r="I395" i="3"/>
  <c r="D395" i="3" s="1"/>
  <c r="I10" i="3"/>
  <c r="D10" i="3" s="1"/>
  <c r="I363" i="3"/>
  <c r="D363" i="3" s="1"/>
  <c r="I496" i="3"/>
  <c r="D496" i="3" s="1"/>
  <c r="I69" i="3"/>
  <c r="D69" i="3" s="1"/>
  <c r="I316" i="3"/>
  <c r="D316" i="3" s="1"/>
  <c r="I287" i="3"/>
  <c r="D287" i="3" s="1"/>
  <c r="I319" i="3"/>
  <c r="D319" i="3" s="1"/>
  <c r="I404" i="3"/>
  <c r="D404" i="3" s="1"/>
  <c r="I390" i="3"/>
  <c r="D390" i="3" s="1"/>
  <c r="I149" i="3"/>
  <c r="D149" i="3" s="1"/>
  <c r="I271" i="3"/>
  <c r="D271" i="3" s="1"/>
  <c r="I462" i="3"/>
  <c r="D462" i="3" s="1"/>
  <c r="I506" i="3"/>
  <c r="D506" i="3" s="1"/>
  <c r="I481" i="3"/>
  <c r="D481" i="3" s="1"/>
  <c r="I297" i="3"/>
  <c r="D297" i="3" s="1"/>
  <c r="I484" i="3"/>
  <c r="D484" i="3" s="1"/>
  <c r="I343" i="3"/>
  <c r="D343" i="3" s="1"/>
  <c r="I385" i="3"/>
  <c r="D385" i="3" s="1"/>
  <c r="I507" i="3"/>
  <c r="D507" i="3" s="1"/>
  <c r="I469" i="3"/>
  <c r="D469" i="3" s="1"/>
  <c r="I406" i="3"/>
  <c r="D406" i="3" s="1"/>
  <c r="I253" i="3"/>
  <c r="D253" i="3" s="1"/>
  <c r="I212" i="3"/>
  <c r="D212" i="3" s="1"/>
  <c r="I501" i="3"/>
  <c r="D501" i="3" s="1"/>
  <c r="I58" i="3"/>
  <c r="D58" i="3" s="1"/>
  <c r="I409" i="3"/>
  <c r="D409" i="3" s="1"/>
  <c r="I387" i="3"/>
  <c r="D387" i="3" s="1"/>
  <c r="I410" i="3"/>
  <c r="D410" i="3" s="1"/>
  <c r="I346" i="3"/>
  <c r="D346" i="3" s="1"/>
  <c r="I373" i="3"/>
  <c r="D373" i="3" s="1"/>
  <c r="I498" i="3"/>
  <c r="D498" i="3" s="1"/>
  <c r="I375" i="3"/>
  <c r="D375" i="3" s="1"/>
  <c r="I138" i="3"/>
  <c r="D138" i="3" s="1"/>
  <c r="I397" i="3"/>
  <c r="D397" i="3" s="1"/>
  <c r="I288" i="3"/>
  <c r="D288" i="3" s="1"/>
  <c r="I407" i="3"/>
  <c r="D407" i="3" s="1"/>
  <c r="I468" i="3"/>
  <c r="D468" i="3" s="1"/>
  <c r="I367" i="3"/>
  <c r="D367" i="3" s="1"/>
  <c r="I75" i="3"/>
  <c r="D75" i="3" s="1"/>
  <c r="I344" i="3"/>
  <c r="D344" i="3" s="1"/>
  <c r="I503" i="3"/>
  <c r="D503" i="3" s="1"/>
  <c r="I417" i="3"/>
  <c r="D417" i="3" s="1"/>
  <c r="I449" i="3"/>
  <c r="D449" i="3" s="1"/>
  <c r="I451" i="3"/>
  <c r="D451" i="3" s="1"/>
  <c r="I364" i="3"/>
  <c r="D364" i="3" s="1"/>
  <c r="I414" i="3"/>
  <c r="D414" i="3" s="1"/>
  <c r="I419" i="3"/>
  <c r="D419" i="3" s="1"/>
  <c r="I378" i="3"/>
  <c r="D378" i="3" s="1"/>
  <c r="I42" i="3"/>
  <c r="D42" i="3" s="1"/>
  <c r="I389" i="3"/>
  <c r="D389" i="3" s="1"/>
  <c r="I398" i="3"/>
  <c r="D398" i="3" s="1"/>
  <c r="I431" i="3"/>
  <c r="D431" i="3" s="1"/>
  <c r="I497" i="3"/>
  <c r="D497" i="3" s="1"/>
  <c r="I459" i="3"/>
  <c r="D459" i="3" s="1"/>
  <c r="I264" i="3"/>
  <c r="D264" i="3" s="1"/>
  <c r="I354" i="3"/>
  <c r="D354" i="3" s="1"/>
  <c r="I438" i="3"/>
  <c r="D438" i="3" s="1"/>
  <c r="I284" i="3"/>
  <c r="D284" i="3" s="1"/>
  <c r="I372" i="3"/>
  <c r="D372" i="3" s="1"/>
  <c r="I383" i="3"/>
  <c r="D383" i="3" s="1"/>
  <c r="I293" i="3"/>
  <c r="D293" i="3" s="1"/>
  <c r="I341" i="3"/>
  <c r="D341" i="3" s="1"/>
  <c r="I458" i="3"/>
  <c r="D458" i="3" s="1"/>
  <c r="I303" i="3"/>
  <c r="D303" i="3" s="1"/>
  <c r="I302" i="3"/>
  <c r="D302" i="3" s="1"/>
  <c r="I200" i="3"/>
  <c r="D200" i="3" s="1"/>
  <c r="I272" i="3"/>
  <c r="D272" i="3" s="1"/>
  <c r="I331" i="3"/>
  <c r="D331" i="3" s="1"/>
  <c r="I139" i="3"/>
  <c r="D139" i="3" s="1"/>
  <c r="I423" i="3"/>
  <c r="D423" i="3" s="1"/>
  <c r="I339" i="3"/>
  <c r="D339" i="3" s="1"/>
  <c r="I422" i="3"/>
  <c r="D422" i="3" s="1"/>
  <c r="I196" i="3"/>
  <c r="D196" i="3" s="1"/>
  <c r="I411" i="3"/>
  <c r="D411" i="3" s="1"/>
  <c r="I329" i="3"/>
  <c r="D329" i="3" s="1"/>
  <c r="I269" i="3"/>
  <c r="D269" i="3" s="1"/>
  <c r="I401" i="3"/>
  <c r="D401" i="3" s="1"/>
  <c r="I317" i="3"/>
  <c r="D317" i="3" s="1"/>
  <c r="I435" i="3"/>
  <c r="D435" i="3" s="1"/>
  <c r="I256" i="3"/>
  <c r="D256" i="3" s="1"/>
  <c r="I332" i="3"/>
  <c r="D332" i="3" s="1"/>
  <c r="I499" i="3"/>
  <c r="D499" i="3" s="1"/>
  <c r="I485" i="3"/>
  <c r="D485" i="3" s="1"/>
  <c r="I117" i="3"/>
  <c r="D117" i="3" s="1"/>
  <c r="I374" i="3"/>
  <c r="D374" i="3" s="1"/>
  <c r="I629" i="3"/>
  <c r="D629" i="3" s="1"/>
  <c r="I625" i="3"/>
  <c r="D625" i="3" s="1"/>
  <c r="I622" i="3"/>
  <c r="D622" i="3" s="1"/>
  <c r="I620" i="3"/>
  <c r="D620" i="3" s="1"/>
  <c r="I619" i="3"/>
  <c r="D619" i="3" s="1"/>
  <c r="I613" i="3"/>
  <c r="D613" i="3" s="1"/>
  <c r="I602" i="3"/>
  <c r="D602" i="3" s="1"/>
  <c r="I601" i="3"/>
  <c r="D601" i="3" s="1"/>
  <c r="I599" i="3"/>
  <c r="D599" i="3" s="1"/>
  <c r="I598" i="3"/>
  <c r="D598" i="3" s="1"/>
  <c r="I597" i="3"/>
  <c r="D597" i="3" s="1"/>
  <c r="I595" i="3"/>
  <c r="D595" i="3" s="1"/>
  <c r="I585" i="3"/>
  <c r="D585" i="3" s="1"/>
  <c r="I578" i="3"/>
  <c r="D578" i="3" s="1"/>
  <c r="I575" i="3"/>
  <c r="D575" i="3" s="1"/>
  <c r="I570" i="3"/>
  <c r="D570" i="3" s="1"/>
  <c r="I569" i="3"/>
  <c r="D569" i="3" s="1"/>
  <c r="I566" i="3"/>
  <c r="D566" i="3" s="1"/>
  <c r="I553" i="3"/>
  <c r="D553" i="3" s="1"/>
  <c r="I552" i="3"/>
  <c r="D552" i="3" s="1"/>
  <c r="I551" i="3"/>
  <c r="D551" i="3" s="1"/>
  <c r="I548" i="3"/>
  <c r="D548" i="3" s="1"/>
  <c r="I546" i="3"/>
  <c r="D546" i="3" s="1"/>
  <c r="I542" i="3"/>
  <c r="D542" i="3" s="1"/>
  <c r="I536" i="3"/>
  <c r="D536" i="3" s="1"/>
  <c r="I516" i="3"/>
  <c r="D516" i="3" s="1"/>
  <c r="I511" i="3"/>
  <c r="D511" i="3" s="1"/>
  <c r="I504" i="3"/>
  <c r="D504" i="3" s="1"/>
  <c r="I467" i="3"/>
  <c r="D467" i="3" s="1"/>
  <c r="I461" i="3"/>
  <c r="D461" i="3" s="1"/>
  <c r="I448" i="3"/>
  <c r="D448" i="3" s="1"/>
  <c r="I445" i="3"/>
  <c r="D445" i="3" s="1"/>
  <c r="I443" i="3"/>
  <c r="D443" i="3" s="1"/>
  <c r="I433" i="3"/>
  <c r="D433" i="3" s="1"/>
  <c r="I427" i="3"/>
  <c r="D427" i="3" s="1"/>
  <c r="I426" i="3"/>
  <c r="D426" i="3" s="1"/>
  <c r="I420" i="3"/>
  <c r="D420" i="3" s="1"/>
  <c r="I369" i="3"/>
  <c r="D369" i="3" s="1"/>
  <c r="I362" i="3"/>
  <c r="D362" i="3" s="1"/>
  <c r="I352" i="3"/>
  <c r="D352" i="3" s="1"/>
  <c r="I274" i="3"/>
  <c r="D274" i="3" s="1"/>
  <c r="I14" i="3"/>
  <c r="D14" i="3" s="1"/>
  <c r="I628" i="3"/>
  <c r="D628" i="3" s="1"/>
  <c r="I627" i="3"/>
  <c r="D627" i="3" s="1"/>
  <c r="I623" i="3"/>
  <c r="D623" i="3" s="1"/>
  <c r="I621" i="3"/>
  <c r="D621" i="3" s="1"/>
  <c r="I616" i="3"/>
  <c r="D616" i="3" s="1"/>
  <c r="I614" i="3"/>
  <c r="D614" i="3" s="1"/>
  <c r="I611" i="3"/>
  <c r="D611" i="3" s="1"/>
  <c r="I610" i="3"/>
  <c r="D610" i="3" s="1"/>
  <c r="I609" i="3"/>
  <c r="D609" i="3" s="1"/>
  <c r="I606" i="3"/>
  <c r="D606" i="3" s="1"/>
  <c r="I605" i="3"/>
  <c r="D605" i="3" s="1"/>
  <c r="I604" i="3"/>
  <c r="D604" i="3" s="1"/>
  <c r="I603" i="3"/>
  <c r="D603" i="3" s="1"/>
  <c r="I600" i="3"/>
  <c r="D600" i="3" s="1"/>
  <c r="I596" i="3"/>
  <c r="D596" i="3" s="1"/>
  <c r="I594" i="3"/>
  <c r="D594" i="3" s="1"/>
  <c r="I593" i="3"/>
  <c r="D593" i="3" s="1"/>
  <c r="I592" i="3"/>
  <c r="D592" i="3" s="1"/>
  <c r="I591" i="3"/>
  <c r="D591" i="3" s="1"/>
  <c r="I588" i="3"/>
  <c r="D588" i="3" s="1"/>
  <c r="I587" i="3"/>
  <c r="D587" i="3" s="1"/>
  <c r="I586" i="3"/>
  <c r="D586" i="3" s="1"/>
  <c r="I583" i="3"/>
  <c r="D583" i="3" s="1"/>
  <c r="I582" i="3"/>
  <c r="D582" i="3" s="1"/>
  <c r="I581" i="3"/>
  <c r="D581" i="3" s="1"/>
  <c r="I580" i="3"/>
  <c r="D580" i="3" s="1"/>
  <c r="I579" i="3"/>
  <c r="D579" i="3" s="1"/>
  <c r="I577" i="3"/>
  <c r="D577" i="3" s="1"/>
  <c r="I576" i="3"/>
  <c r="D576" i="3" s="1"/>
  <c r="I574" i="3"/>
  <c r="D574" i="3" s="1"/>
  <c r="I573" i="3"/>
  <c r="D573" i="3" s="1"/>
  <c r="I571" i="3"/>
  <c r="D571" i="3" s="1"/>
  <c r="I568" i="3"/>
  <c r="D568" i="3" s="1"/>
  <c r="I561" i="3"/>
  <c r="D561" i="3" s="1"/>
  <c r="I560" i="3"/>
  <c r="D560" i="3" s="1"/>
  <c r="I559" i="3"/>
  <c r="D559" i="3" s="1"/>
  <c r="I558" i="3"/>
  <c r="D558" i="3" s="1"/>
  <c r="I556" i="3"/>
  <c r="D556" i="3" s="1"/>
  <c r="I554" i="3"/>
  <c r="D554" i="3" s="1"/>
  <c r="I549" i="3"/>
  <c r="D549" i="3" s="1"/>
  <c r="I547" i="3"/>
  <c r="D547" i="3" s="1"/>
  <c r="I545" i="3"/>
  <c r="D545" i="3" s="1"/>
  <c r="I544" i="3"/>
  <c r="D544" i="3" s="1"/>
  <c r="I543" i="3"/>
  <c r="D543" i="3" s="1"/>
  <c r="I540" i="3"/>
  <c r="D540" i="3" s="1"/>
  <c r="I539" i="3"/>
  <c r="D539" i="3" s="1"/>
  <c r="I538" i="3"/>
  <c r="D538" i="3" s="1"/>
  <c r="I535" i="3"/>
  <c r="D535" i="3" s="1"/>
  <c r="I532" i="3"/>
  <c r="D532" i="3" s="1"/>
  <c r="I530" i="3"/>
  <c r="D530" i="3" s="1"/>
  <c r="I529" i="3"/>
  <c r="D529" i="3" s="1"/>
  <c r="I528" i="3"/>
  <c r="D528" i="3" s="1"/>
  <c r="I527" i="3"/>
  <c r="D527" i="3" s="1"/>
  <c r="I526" i="3"/>
  <c r="D526" i="3" s="1"/>
  <c r="I525" i="3"/>
  <c r="D525" i="3" s="1"/>
  <c r="I524" i="3"/>
  <c r="D524" i="3" s="1"/>
  <c r="I522" i="3"/>
  <c r="D522" i="3" s="1"/>
  <c r="I521" i="3"/>
  <c r="D521" i="3" s="1"/>
  <c r="I520" i="3"/>
  <c r="D520" i="3" s="1"/>
  <c r="I519" i="3"/>
  <c r="D519" i="3" s="1"/>
  <c r="I517" i="3"/>
  <c r="D517" i="3" s="1"/>
  <c r="I515" i="3"/>
  <c r="D515" i="3" s="1"/>
  <c r="I514" i="3"/>
  <c r="D514" i="3" s="1"/>
  <c r="I513" i="3"/>
  <c r="D513" i="3" s="1"/>
  <c r="I512" i="3"/>
  <c r="D512" i="3" s="1"/>
  <c r="I510" i="3"/>
  <c r="D510" i="3" s="1"/>
  <c r="I509" i="3"/>
  <c r="D509" i="3" s="1"/>
  <c r="I508" i="3"/>
  <c r="D508" i="3" s="1"/>
  <c r="I500" i="3"/>
  <c r="D500" i="3" s="1"/>
  <c r="I491" i="3"/>
  <c r="D491" i="3" s="1"/>
  <c r="I479" i="3"/>
  <c r="D479" i="3" s="1"/>
  <c r="I472" i="3"/>
  <c r="D472" i="3" s="1"/>
  <c r="I470" i="3"/>
  <c r="D470" i="3" s="1"/>
  <c r="I464" i="3"/>
  <c r="D464" i="3" s="1"/>
  <c r="I436" i="3"/>
  <c r="D436" i="3" s="1"/>
  <c r="I402" i="3"/>
  <c r="D402" i="3" s="1"/>
  <c r="I394" i="3"/>
  <c r="D394" i="3" s="1"/>
  <c r="I382" i="3"/>
  <c r="D382" i="3" s="1"/>
  <c r="I366" i="3"/>
  <c r="D366" i="3" s="1"/>
  <c r="I334" i="3"/>
  <c r="D334" i="3" s="1"/>
  <c r="I314" i="3"/>
  <c r="D314" i="3" s="1"/>
  <c r="I298" i="3"/>
  <c r="D298" i="3" s="1"/>
  <c r="I226" i="3"/>
  <c r="D226" i="3" s="1"/>
  <c r="I221" i="3"/>
  <c r="D221" i="3" s="1"/>
  <c r="I186" i="3"/>
  <c r="D186" i="3" s="1"/>
  <c r="H135" i="3"/>
  <c r="I135" i="3" s="1"/>
  <c r="D135" i="3" s="1"/>
  <c r="I132" i="3"/>
  <c r="D132" i="3" s="1"/>
  <c r="I127" i="3"/>
  <c r="D127" i="3" s="1"/>
  <c r="I115" i="3"/>
  <c r="D115" i="3" s="1"/>
  <c r="I57" i="3"/>
  <c r="D57" i="3" s="1"/>
  <c r="I705" i="3"/>
  <c r="D705" i="3" s="1"/>
  <c r="I703" i="3"/>
  <c r="D703" i="3" s="1"/>
  <c r="I649" i="3"/>
  <c r="D649" i="3" s="1"/>
  <c r="I644" i="3"/>
  <c r="D644" i="3" s="1"/>
  <c r="I639" i="3"/>
  <c r="D639" i="3" s="1"/>
  <c r="I636" i="3"/>
  <c r="D636" i="3" s="1"/>
  <c r="I590" i="3"/>
  <c r="D590" i="3" s="1"/>
  <c r="I563" i="3"/>
  <c r="D563" i="3" s="1"/>
  <c r="I555" i="3"/>
  <c r="D555" i="3" s="1"/>
  <c r="I706" i="3"/>
  <c r="D706" i="3" s="1"/>
  <c r="I701" i="3"/>
  <c r="D701" i="3" s="1"/>
  <c r="I699" i="3"/>
  <c r="D699" i="3" s="1"/>
  <c r="I698" i="3"/>
  <c r="D698" i="3" s="1"/>
  <c r="I697" i="3"/>
  <c r="D697" i="3" s="1"/>
  <c r="I695" i="3"/>
  <c r="D695" i="3" s="1"/>
  <c r="I693" i="3"/>
  <c r="D693" i="3" s="1"/>
  <c r="I692" i="3"/>
  <c r="D692" i="3" s="1"/>
  <c r="I689" i="3"/>
  <c r="D689" i="3" s="1"/>
  <c r="I684" i="3"/>
  <c r="D684" i="3" s="1"/>
  <c r="I677" i="3"/>
  <c r="D677" i="3" s="1"/>
  <c r="I675" i="3"/>
  <c r="D675" i="3" s="1"/>
  <c r="I667" i="3"/>
  <c r="D667" i="3" s="1"/>
  <c r="I663" i="3"/>
  <c r="D663" i="3" s="1"/>
  <c r="I662" i="3"/>
  <c r="D662" i="3" s="1"/>
  <c r="I661" i="3"/>
  <c r="D661" i="3" s="1"/>
  <c r="I658" i="3"/>
  <c r="D658" i="3" s="1"/>
  <c r="I657" i="3"/>
  <c r="D657" i="3" s="1"/>
  <c r="I655" i="3"/>
  <c r="D655" i="3" s="1"/>
  <c r="I653" i="3"/>
  <c r="D653" i="3" s="1"/>
  <c r="I651" i="3"/>
  <c r="D651" i="3" s="1"/>
  <c r="I650" i="3"/>
  <c r="D650" i="3" s="1"/>
  <c r="I648" i="3"/>
  <c r="D648" i="3" s="1"/>
  <c r="I637" i="3"/>
  <c r="D637" i="3"/>
  <c r="I635" i="3"/>
  <c r="D635" i="3" s="1"/>
  <c r="I633" i="3"/>
  <c r="D633" i="3" s="1"/>
  <c r="I631" i="3"/>
  <c r="D631" i="3" s="1"/>
  <c r="I630" i="3"/>
  <c r="D630" i="3" s="1"/>
  <c r="I624" i="3"/>
  <c r="D624" i="3" s="1"/>
  <c r="I618" i="3"/>
  <c r="D618" i="3" s="1"/>
  <c r="I615" i="3"/>
  <c r="D615" i="3" s="1"/>
  <c r="I608" i="3"/>
  <c r="D608" i="3"/>
  <c r="I607" i="3"/>
  <c r="D607" i="3" s="1"/>
  <c r="I584" i="3"/>
  <c r="D584" i="3" s="1"/>
  <c r="I567" i="3"/>
  <c r="D567" i="3" s="1"/>
  <c r="I564" i="3"/>
  <c r="D564" i="3" s="1"/>
  <c r="I534" i="3"/>
  <c r="D534" i="3" s="1"/>
  <c r="I533" i="3"/>
  <c r="D533" i="3" s="1"/>
  <c r="I523" i="3"/>
  <c r="D523" i="3" s="1"/>
  <c r="I518" i="3"/>
  <c r="D518" i="3"/>
  <c r="I450" i="3"/>
  <c r="D450" i="3" s="1"/>
  <c r="I447" i="3"/>
  <c r="D447" i="3"/>
  <c r="I280" i="3"/>
  <c r="D280" i="3" s="1"/>
  <c r="I183" i="3"/>
  <c r="D183" i="3" s="1"/>
  <c r="I106" i="3"/>
  <c r="D106" i="3" s="1"/>
  <c r="I123" i="3"/>
  <c r="D123" i="3" s="1"/>
  <c r="I201" i="3"/>
  <c r="D201" i="3" s="1"/>
  <c r="I262" i="3"/>
  <c r="D262" i="3"/>
  <c r="I300" i="3"/>
  <c r="D300" i="3" s="1"/>
  <c r="I342" i="3"/>
  <c r="D342" i="3"/>
  <c r="I350" i="3"/>
  <c r="D350" i="3" s="1"/>
  <c r="I361" i="3"/>
  <c r="D361" i="3" s="1"/>
  <c r="I365" i="3"/>
  <c r="D365" i="3" s="1"/>
  <c r="I368" i="3"/>
  <c r="D368" i="3" s="1"/>
  <c r="I379" i="3"/>
  <c r="D379" i="3" s="1"/>
  <c r="I391" i="3"/>
  <c r="D391" i="3"/>
  <c r="I400" i="3"/>
  <c r="D400" i="3" s="1"/>
  <c r="I405" i="3"/>
  <c r="D405" i="3"/>
  <c r="I425" i="3"/>
  <c r="D425" i="3" s="1"/>
  <c r="I430" i="3"/>
  <c r="D430" i="3" s="1"/>
  <c r="I432" i="3"/>
  <c r="I434" i="3"/>
  <c r="D434" i="3" s="1"/>
  <c r="I440" i="3"/>
  <c r="D440" i="3" s="1"/>
  <c r="I456" i="3"/>
  <c r="D456" i="3" s="1"/>
  <c r="I463" i="3"/>
  <c r="D463" i="3" s="1"/>
  <c r="I474" i="3"/>
  <c r="D474" i="3" s="1"/>
  <c r="I480" i="3"/>
  <c r="D480" i="3" s="1"/>
  <c r="I483" i="3"/>
  <c r="D483" i="3" s="1"/>
  <c r="I488" i="3"/>
  <c r="D488" i="3" s="1"/>
  <c r="I502" i="3"/>
  <c r="D502" i="3" s="1"/>
  <c r="I505" i="3"/>
  <c r="D505" i="3" s="1"/>
  <c r="I550" i="3"/>
  <c r="D550" i="3" s="1"/>
  <c r="I572" i="3"/>
  <c r="D572" i="3" s="1"/>
  <c r="I612" i="3"/>
  <c r="D612" i="3" s="1"/>
  <c r="I617" i="3"/>
  <c r="D617" i="3" s="1"/>
  <c r="I626" i="3"/>
  <c r="D626" i="3" s="1"/>
  <c r="I632" i="3"/>
  <c r="D632" i="3" s="1"/>
  <c r="I638" i="3"/>
  <c r="D638" i="3" s="1"/>
  <c r="I640" i="3"/>
  <c r="D640" i="3" s="1"/>
  <c r="I641" i="3"/>
  <c r="D641" i="3" s="1"/>
  <c r="I642" i="3"/>
  <c r="D642" i="3" s="1"/>
  <c r="I643" i="3"/>
  <c r="D643" i="3" s="1"/>
  <c r="I646" i="3"/>
  <c r="D646" i="3" s="1"/>
  <c r="I652" i="3"/>
  <c r="D652" i="3" s="1"/>
  <c r="I654" i="3"/>
  <c r="D654" i="3" s="1"/>
  <c r="I659" i="3"/>
  <c r="D659" i="3" s="1"/>
  <c r="I660" i="3"/>
  <c r="D660" i="3" s="1"/>
  <c r="I664" i="3"/>
  <c r="D664" i="3" s="1"/>
  <c r="I665" i="3"/>
  <c r="D665" i="3" s="1"/>
  <c r="I666" i="3"/>
  <c r="D666" i="3" s="1"/>
  <c r="I669" i="3"/>
  <c r="D669" i="3" s="1"/>
  <c r="I670" i="3"/>
  <c r="D670" i="3" s="1"/>
  <c r="I671" i="3"/>
  <c r="D671" i="3" s="1"/>
  <c r="I672" i="3"/>
  <c r="D672" i="3" s="1"/>
  <c r="I673" i="3"/>
  <c r="D673" i="3" s="1"/>
  <c r="I674" i="3"/>
  <c r="D674" i="3" s="1"/>
  <c r="I676" i="3"/>
  <c r="D676" i="3" s="1"/>
  <c r="I679" i="3"/>
  <c r="D679" i="3" s="1"/>
  <c r="I681" i="3"/>
  <c r="D681" i="3" s="1"/>
  <c r="I682" i="3"/>
  <c r="D682" i="3" s="1"/>
  <c r="I688" i="3"/>
  <c r="D688" i="3" s="1"/>
  <c r="I690" i="3"/>
  <c r="D690" i="3" s="1"/>
  <c r="I691" i="3"/>
  <c r="D691" i="3" s="1"/>
  <c r="I694" i="3"/>
  <c r="D694" i="3" s="1"/>
  <c r="I696" i="3"/>
  <c r="D696" i="3" s="1"/>
  <c r="I700" i="3"/>
  <c r="D700" i="3" s="1"/>
  <c r="I707" i="3"/>
  <c r="D707" i="3" s="1"/>
  <c r="I708" i="3"/>
  <c r="D708" i="3" s="1"/>
  <c r="I709" i="3"/>
  <c r="D709" i="3" s="1"/>
  <c r="I396" i="3"/>
  <c r="D396" i="3" s="1"/>
  <c r="I415" i="3"/>
  <c r="D415" i="3" s="1"/>
  <c r="I531" i="3"/>
  <c r="D531" i="3"/>
  <c r="I537" i="3"/>
  <c r="D537" i="3" s="1"/>
  <c r="I541" i="3"/>
  <c r="D541" i="3" s="1"/>
  <c r="I557" i="3"/>
  <c r="D557" i="3" s="1"/>
  <c r="I562" i="3"/>
  <c r="D562" i="3"/>
  <c r="I565" i="3"/>
  <c r="D565" i="3" s="1"/>
  <c r="I589" i="3"/>
  <c r="D589" i="3" s="1"/>
  <c r="I634" i="3"/>
  <c r="D634" i="3" s="1"/>
  <c r="I645" i="3"/>
  <c r="D645" i="3"/>
  <c r="I647" i="3"/>
  <c r="D647" i="3" s="1"/>
  <c r="I656" i="3"/>
  <c r="D656" i="3" s="1"/>
  <c r="I668" i="3"/>
  <c r="D668" i="3" s="1"/>
  <c r="I678" i="3"/>
  <c r="D678" i="3"/>
  <c r="I680" i="3"/>
  <c r="D680" i="3" s="1"/>
  <c r="I683" i="3"/>
  <c r="D683" i="3" s="1"/>
  <c r="I685" i="3"/>
  <c r="D685" i="3" s="1"/>
  <c r="I686" i="3"/>
  <c r="D686" i="3"/>
  <c r="I687" i="3"/>
  <c r="D687" i="3" s="1"/>
  <c r="I702" i="3"/>
  <c r="D702" i="3" s="1"/>
  <c r="I704" i="3"/>
  <c r="D704" i="3" s="1"/>
  <c r="I92" i="3"/>
  <c r="D92" i="3"/>
  <c r="D432" i="3"/>
  <c r="D712" i="3"/>
  <c r="D766" i="3"/>
  <c r="D761" i="3"/>
  <c r="D757" i="3"/>
  <c r="D745" i="3"/>
  <c r="D741" i="3"/>
  <c r="D737" i="3"/>
  <c r="D730" i="3"/>
  <c r="D714" i="3"/>
  <c r="D795" i="3"/>
  <c r="D796" i="3"/>
  <c r="D799" i="3"/>
  <c r="D807" i="3"/>
  <c r="D811" i="3"/>
  <c r="D815" i="3"/>
  <c r="D819" i="3"/>
  <c r="D823" i="3"/>
  <c r="D827" i="3"/>
  <c r="D831" i="3"/>
  <c r="D832" i="3"/>
  <c r="D836" i="3"/>
  <c r="D838" i="3"/>
  <c r="D844" i="3"/>
  <c r="D853" i="3"/>
  <c r="D854" i="3"/>
  <c r="C1054" i="3"/>
  <c r="C1070" i="3"/>
  <c r="C1074" i="3"/>
  <c r="C1078" i="3"/>
  <c r="C1082" i="3"/>
  <c r="C1086" i="3"/>
  <c r="C1090" i="3"/>
  <c r="C1094" i="3"/>
  <c r="C1098" i="3"/>
  <c r="C1102" i="3"/>
  <c r="C1106" i="3"/>
  <c r="C1110" i="3"/>
  <c r="C1114" i="3"/>
  <c r="C1118" i="3"/>
  <c r="C1134" i="3"/>
  <c r="C1146" i="3"/>
  <c r="D849" i="3"/>
  <c r="D837" i="3"/>
  <c r="D845" i="3"/>
  <c r="D758" i="3" l="1"/>
  <c r="D747" i="3"/>
  <c r="D738" i="3"/>
  <c r="D736" i="3"/>
  <c r="D725" i="3"/>
  <c r="D721" i="3"/>
  <c r="D717" i="3"/>
  <c r="D713" i="3"/>
  <c r="D850" i="3"/>
  <c r="C1255" i="3"/>
  <c r="C1263" i="3"/>
  <c r="C1375" i="3"/>
  <c r="D764" i="3"/>
  <c r="D754" i="3"/>
  <c r="D752" i="3"/>
  <c r="D743" i="3"/>
  <c r="D732" i="3"/>
  <c r="D809" i="3"/>
  <c r="D813" i="3"/>
  <c r="D817" i="3"/>
  <c r="C1145" i="3"/>
  <c r="C1211" i="3"/>
  <c r="C1222" i="3"/>
  <c r="C1228" i="3"/>
  <c r="D794" i="3"/>
  <c r="D798" i="3"/>
  <c r="D800" i="3"/>
  <c r="C1071" i="3"/>
  <c r="C1073" i="3"/>
  <c r="C1075" i="3"/>
  <c r="C1077" i="3"/>
  <c r="C1079" i="3"/>
  <c r="C1319" i="3"/>
  <c r="C1330" i="3"/>
  <c r="C1338" i="3"/>
  <c r="C1349" i="3"/>
  <c r="C1351" i="3"/>
  <c r="C1353" i="3"/>
  <c r="C1460" i="3"/>
  <c r="C1583" i="3"/>
  <c r="C1587" i="3"/>
  <c r="C1607" i="3"/>
  <c r="C1622" i="3"/>
  <c r="C1624" i="3"/>
  <c r="C1080" i="3"/>
  <c r="C1087" i="3"/>
  <c r="C1113" i="3"/>
  <c r="C1129" i="3"/>
  <c r="C1131" i="3"/>
  <c r="C1210" i="3"/>
  <c r="C1219" i="3"/>
  <c r="C1227" i="3"/>
  <c r="C1229" i="3"/>
  <c r="C1252" i="3"/>
  <c r="C1254" i="3"/>
  <c r="C1260" i="3"/>
  <c r="C1262" i="3"/>
  <c r="C1268" i="3"/>
  <c r="C1270" i="3"/>
  <c r="C1283" i="3"/>
  <c r="C1291" i="3"/>
  <c r="C1299" i="3"/>
  <c r="C1301" i="3"/>
  <c r="C1303" i="3"/>
  <c r="C1307" i="3"/>
  <c r="C1309" i="3"/>
  <c r="C1311" i="3"/>
  <c r="C1318" i="3"/>
  <c r="C1329" i="3"/>
  <c r="C1337" i="3"/>
  <c r="C1370" i="3"/>
  <c r="C1372" i="3"/>
  <c r="C1374" i="3"/>
  <c r="C1378" i="3"/>
  <c r="C1380" i="3"/>
  <c r="C1382" i="3"/>
  <c r="C1391" i="3"/>
  <c r="C1401" i="3"/>
  <c r="C1409" i="3"/>
  <c r="C1433" i="3"/>
  <c r="C1435" i="3"/>
  <c r="C1437" i="3"/>
  <c r="C1447" i="3"/>
  <c r="C1594" i="3"/>
  <c r="D722" i="3"/>
  <c r="D778" i="3"/>
  <c r="D782" i="3"/>
  <c r="D784" i="3"/>
  <c r="D787" i="3"/>
  <c r="D791" i="3"/>
  <c r="D826" i="3"/>
  <c r="D834" i="3"/>
  <c r="D840" i="3"/>
  <c r="C1049" i="3"/>
  <c r="C1065" i="3"/>
  <c r="C1067" i="3"/>
  <c r="C1084" i="3"/>
  <c r="C1104" i="3"/>
  <c r="C1108" i="3"/>
  <c r="C1112" i="3"/>
  <c r="C1116" i="3"/>
  <c r="C1135" i="3"/>
  <c r="C1137" i="3"/>
  <c r="C1139" i="3"/>
  <c r="C1141" i="3"/>
  <c r="C1143" i="3"/>
  <c r="C1213" i="3"/>
  <c r="C1215" i="3"/>
  <c r="C1235" i="3"/>
  <c r="C1237" i="3"/>
  <c r="C1243" i="3"/>
  <c r="C1245" i="3"/>
  <c r="C1276" i="3"/>
  <c r="C1278" i="3"/>
  <c r="C1298" i="3"/>
  <c r="C1306" i="3"/>
  <c r="C1345" i="3"/>
  <c r="C1361" i="3"/>
  <c r="C1386" i="3"/>
  <c r="C1388" i="3"/>
  <c r="C1390" i="3"/>
  <c r="C1394" i="3"/>
  <c r="C1396" i="3"/>
  <c r="C1398" i="3"/>
  <c r="C1417" i="3"/>
  <c r="C1425" i="3"/>
  <c r="C1440" i="3"/>
  <c r="C1453" i="3"/>
  <c r="C1598" i="3"/>
  <c r="C1600" i="3"/>
  <c r="C1602" i="3"/>
  <c r="C1604" i="3"/>
  <c r="C1608" i="3"/>
  <c r="C1610" i="3"/>
  <c r="C1619" i="3"/>
  <c r="D772" i="3"/>
  <c r="D767" i="3"/>
  <c r="D744" i="3"/>
  <c r="D739" i="3"/>
  <c r="D734" i="3"/>
  <c r="D786" i="3"/>
  <c r="D788" i="3"/>
  <c r="D790" i="3"/>
  <c r="D792" i="3"/>
  <c r="D803" i="3"/>
  <c r="D805" i="3"/>
  <c r="D810" i="3"/>
  <c r="D821" i="3"/>
  <c r="D843" i="3"/>
  <c r="C1051" i="3"/>
  <c r="C1056" i="3"/>
  <c r="C1060" i="3"/>
  <c r="C1064" i="3"/>
  <c r="C1069" i="3"/>
  <c r="C1089" i="3"/>
  <c r="C1091" i="3"/>
  <c r="C1093" i="3"/>
  <c r="C1095" i="3"/>
  <c r="C1105" i="3"/>
  <c r="C1111" i="3"/>
  <c r="C1115" i="3"/>
  <c r="C1120" i="3"/>
  <c r="C1124" i="3"/>
  <c r="C1128" i="3"/>
  <c r="C1133" i="3"/>
  <c r="C1225" i="3"/>
  <c r="C1230" i="3"/>
  <c r="C1232" i="3"/>
  <c r="C1234" i="3"/>
  <c r="C1241" i="3"/>
  <c r="C1248" i="3"/>
  <c r="C1257" i="3"/>
  <c r="D760" i="3"/>
  <c r="D755" i="3"/>
  <c r="D750" i="3"/>
  <c r="D728" i="3"/>
  <c r="D720" i="3"/>
  <c r="D718" i="3"/>
  <c r="D715" i="3"/>
  <c r="D777" i="3"/>
  <c r="D780" i="3"/>
  <c r="D789" i="3"/>
  <c r="D804" i="3"/>
  <c r="D829" i="3"/>
  <c r="D851" i="3"/>
  <c r="C1057" i="3"/>
  <c r="C1059" i="3"/>
  <c r="C1061" i="3"/>
  <c r="C1063" i="3"/>
  <c r="C1083" i="3"/>
  <c r="C1088" i="3"/>
  <c r="C1092" i="3"/>
  <c r="C1096" i="3"/>
  <c r="C1101" i="3"/>
  <c r="C1123" i="3"/>
  <c r="C1125" i="3"/>
  <c r="C1209" i="3"/>
  <c r="C1224" i="3"/>
  <c r="C1226" i="3"/>
  <c r="C1233" i="3"/>
  <c r="C1240" i="3"/>
  <c r="C1242" i="3"/>
  <c r="C1249" i="3"/>
  <c r="C1256" i="3"/>
  <c r="C1258" i="3"/>
  <c r="C1265" i="3"/>
  <c r="C1272" i="3"/>
  <c r="C1274" i="3"/>
  <c r="C1281" i="3"/>
  <c r="C1292" i="3"/>
  <c r="C1300" i="3"/>
  <c r="C1302" i="3"/>
  <c r="C1304" i="3"/>
  <c r="C1315" i="3"/>
  <c r="C1317" i="3"/>
  <c r="C1332" i="3"/>
  <c r="C1334" i="3"/>
  <c r="C1336" i="3"/>
  <c r="C1344" i="3"/>
  <c r="C1350" i="3"/>
  <c r="C1352" i="3"/>
  <c r="C1360" i="3"/>
  <c r="C1363" i="3"/>
  <c r="C1365" i="3"/>
  <c r="C1376" i="3"/>
  <c r="C1379" i="3"/>
  <c r="C1381" i="3"/>
  <c r="C1392" i="3"/>
  <c r="C1395" i="3"/>
  <c r="C1397" i="3"/>
  <c r="C1408" i="3"/>
  <c r="C1411" i="3"/>
  <c r="C1413" i="3"/>
  <c r="C1424" i="3"/>
  <c r="C1427" i="3"/>
  <c r="C1434" i="3"/>
  <c r="C1436" i="3"/>
  <c r="C1438" i="3"/>
  <c r="C1450" i="3"/>
  <c r="C1452" i="3"/>
  <c r="C1454" i="3"/>
  <c r="C1461" i="3"/>
  <c r="C1464" i="3"/>
  <c r="C1466" i="3"/>
  <c r="C1582" i="3"/>
  <c r="C1584" i="3"/>
  <c r="C1596" i="3"/>
  <c r="C1599" i="3"/>
  <c r="C1601" i="3"/>
  <c r="C1603" i="3"/>
  <c r="C1612" i="3"/>
  <c r="C1615" i="3"/>
  <c r="C1617" i="3"/>
  <c r="C1264" i="3"/>
  <c r="C1266" i="3"/>
  <c r="C1273" i="3"/>
  <c r="C1280" i="3"/>
  <c r="C1282" i="3"/>
  <c r="C1285" i="3"/>
  <c r="C1308" i="3"/>
  <c r="C1310" i="3"/>
  <c r="C1312" i="3"/>
  <c r="C1321" i="3"/>
  <c r="C1326" i="3"/>
  <c r="C1328" i="3"/>
  <c r="C1340" i="3"/>
  <c r="C1357" i="3"/>
  <c r="C1368" i="3"/>
  <c r="C1371" i="3"/>
  <c r="C1373" i="3"/>
  <c r="C1384" i="3"/>
  <c r="C1387" i="3"/>
  <c r="C1389" i="3"/>
  <c r="C1400" i="3"/>
  <c r="C1403" i="3"/>
  <c r="C1405" i="3"/>
  <c r="C1416" i="3"/>
  <c r="C1419" i="3"/>
  <c r="C1421" i="3"/>
  <c r="C1442" i="3"/>
  <c r="C1444" i="3"/>
  <c r="C1446" i="3"/>
  <c r="C1458" i="3"/>
  <c r="C1469" i="3"/>
  <c r="C1588" i="3"/>
  <c r="C1591" i="3"/>
  <c r="C1593" i="3"/>
  <c r="C1606" i="3"/>
  <c r="C1609" i="3"/>
  <c r="C1620" i="3"/>
  <c r="C1623" i="3"/>
  <c r="C1625" i="3"/>
  <c r="D830" i="3"/>
  <c r="D835" i="3"/>
</calcChain>
</file>

<file path=xl/sharedStrings.xml><?xml version="1.0" encoding="utf-8"?>
<sst xmlns="http://schemas.openxmlformats.org/spreadsheetml/2006/main" count="4302" uniqueCount="2846">
  <si>
    <t>Kolokvijum</t>
  </si>
  <si>
    <t>I</t>
  </si>
  <si>
    <t>II</t>
  </si>
  <si>
    <t>III</t>
  </si>
  <si>
    <t>Prisustvo</t>
  </si>
  <si>
    <t>Br. indeksa</t>
  </si>
  <si>
    <t>Prezime i ime</t>
  </si>
  <si>
    <t>POPR</t>
  </si>
  <si>
    <t>FINALNI
POENI</t>
  </si>
  <si>
    <t>031015</t>
  </si>
  <si>
    <t>Ćećez Miroslav</t>
  </si>
  <si>
    <t>031304</t>
  </si>
  <si>
    <t>Damnjanović Tijana</t>
  </si>
  <si>
    <t>040301</t>
  </si>
  <si>
    <t>Stamenković Dragana</t>
  </si>
  <si>
    <t>050569</t>
  </si>
  <si>
    <t>Petrovic Aleksandra</t>
  </si>
  <si>
    <t>051316</t>
  </si>
  <si>
    <t>Gačević Branko</t>
  </si>
  <si>
    <t>060124</t>
  </si>
  <si>
    <t>Tenić Nela</t>
  </si>
  <si>
    <t>060519</t>
  </si>
  <si>
    <t>Mitrović Nina</t>
  </si>
  <si>
    <t>061114</t>
  </si>
  <si>
    <t>Pantelić Jelena</t>
  </si>
  <si>
    <t>061192</t>
  </si>
  <si>
    <t>Veselinović Danijela</t>
  </si>
  <si>
    <t>061311</t>
  </si>
  <si>
    <t>Irges Tijana</t>
  </si>
  <si>
    <t>061395</t>
  </si>
  <si>
    <t>Rakić Sandra</t>
  </si>
  <si>
    <t>061401</t>
  </si>
  <si>
    <t>Simić Nevena</t>
  </si>
  <si>
    <t>061542</t>
  </si>
  <si>
    <t>Tomaševic Nevena</t>
  </si>
  <si>
    <t>070030</t>
  </si>
  <si>
    <t>Rajkovic Ilija</t>
  </si>
  <si>
    <t>070073</t>
  </si>
  <si>
    <t>Jovanović Stefan</t>
  </si>
  <si>
    <t>070140</t>
  </si>
  <si>
    <t>Vojinović Filip</t>
  </si>
  <si>
    <t>070202</t>
  </si>
  <si>
    <t>Dangubić Aleksandra</t>
  </si>
  <si>
    <t>070455</t>
  </si>
  <si>
    <t>Ranković Vesna</t>
  </si>
  <si>
    <t>070530</t>
  </si>
  <si>
    <t>Cekanovic Aleksandra</t>
  </si>
  <si>
    <t>070581</t>
  </si>
  <si>
    <t>Ivanović Marija</t>
  </si>
  <si>
    <t>070613</t>
  </si>
  <si>
    <t>Savić Tanja</t>
  </si>
  <si>
    <t>070690</t>
  </si>
  <si>
    <t>Ðonovic Marina</t>
  </si>
  <si>
    <t>070966</t>
  </si>
  <si>
    <t>Radovanović Aleksandra</t>
  </si>
  <si>
    <t>071020</t>
  </si>
  <si>
    <t>Bijelic Tamara</t>
  </si>
  <si>
    <t>071127</t>
  </si>
  <si>
    <t>Damljanović Ivana</t>
  </si>
  <si>
    <t>071248</t>
  </si>
  <si>
    <t>Popara Marina</t>
  </si>
  <si>
    <t>071268</t>
  </si>
  <si>
    <t>Petkovic Srdan</t>
  </si>
  <si>
    <t>071338</t>
  </si>
  <si>
    <t>Mitrović Maja</t>
  </si>
  <si>
    <t>071493</t>
  </si>
  <si>
    <t>Mitrović Nataša</t>
  </si>
  <si>
    <t>071590</t>
  </si>
  <si>
    <t>Vidović Goran</t>
  </si>
  <si>
    <t>080566</t>
  </si>
  <si>
    <t>Šunjevarić Milica</t>
  </si>
  <si>
    <t>080861</t>
  </si>
  <si>
    <t>Vujačić Vuk</t>
  </si>
  <si>
    <t>081357</t>
  </si>
  <si>
    <t>Lero Maja</t>
  </si>
  <si>
    <t>081411</t>
  </si>
  <si>
    <t>Ivanović Ivana</t>
  </si>
  <si>
    <t>081559</t>
  </si>
  <si>
    <t>Arnautović Andrijana</t>
  </si>
  <si>
    <t>090033</t>
  </si>
  <si>
    <t>Ilić Tanja</t>
  </si>
  <si>
    <t>090096</t>
  </si>
  <si>
    <t>Vuković Miloš</t>
  </si>
  <si>
    <t>090118</t>
  </si>
  <si>
    <t>Pavlović Nevena</t>
  </si>
  <si>
    <t>090134</t>
  </si>
  <si>
    <t>Kronja Igor</t>
  </si>
  <si>
    <t>090168</t>
  </si>
  <si>
    <t>Topalović Aleksandra</t>
  </si>
  <si>
    <t>090199</t>
  </si>
  <si>
    <t>Sokić Marija</t>
  </si>
  <si>
    <t>090242</t>
  </si>
  <si>
    <t>Rodić Dragana</t>
  </si>
  <si>
    <t>090296</t>
  </si>
  <si>
    <t>Elezović Aleksandar</t>
  </si>
  <si>
    <t>090361</t>
  </si>
  <si>
    <t>Matić Jelena</t>
  </si>
  <si>
    <t>090483</t>
  </si>
  <si>
    <t>Cvetković Tamara</t>
  </si>
  <si>
    <t>090559</t>
  </si>
  <si>
    <t>Milanović Marko</t>
  </si>
  <si>
    <t>090661</t>
  </si>
  <si>
    <t>Mišić Rada</t>
  </si>
  <si>
    <t>090681</t>
  </si>
  <si>
    <t>Bekčić Nena</t>
  </si>
  <si>
    <t>090692</t>
  </si>
  <si>
    <t>Maravić Ana</t>
  </si>
  <si>
    <t>090752</t>
  </si>
  <si>
    <t>Ivanović Danica</t>
  </si>
  <si>
    <t>090764</t>
  </si>
  <si>
    <t>Vranić Bojan</t>
  </si>
  <si>
    <t>090783</t>
  </si>
  <si>
    <t>Mutavdžić Ružica</t>
  </si>
  <si>
    <t>090784</t>
  </si>
  <si>
    <t>Đorđić Vladislav</t>
  </si>
  <si>
    <t>090799</t>
  </si>
  <si>
    <t>Beočanin Tamara</t>
  </si>
  <si>
    <t>090807</t>
  </si>
  <si>
    <t>Mićović Marko</t>
  </si>
  <si>
    <t>090843</t>
  </si>
  <si>
    <t>Rašković Nevenka</t>
  </si>
  <si>
    <t>090946</t>
  </si>
  <si>
    <t>Bojanić Branka</t>
  </si>
  <si>
    <t>090964</t>
  </si>
  <si>
    <t>Tomić Nevena</t>
  </si>
  <si>
    <t>091008</t>
  </si>
  <si>
    <t>Cicvarić Ana</t>
  </si>
  <si>
    <t>091116</t>
  </si>
  <si>
    <t>Stojiljković Miloš</t>
  </si>
  <si>
    <t>091144</t>
  </si>
  <si>
    <t>Karapandžić Jelena</t>
  </si>
  <si>
    <t>091171</t>
  </si>
  <si>
    <t>Arsić Aleksandar</t>
  </si>
  <si>
    <t>091223</t>
  </si>
  <si>
    <t>Stepanov Kristina</t>
  </si>
  <si>
    <t>091253</t>
  </si>
  <si>
    <t>Obrenić Mira</t>
  </si>
  <si>
    <t>091384</t>
  </si>
  <si>
    <t>Milovanović Nina</t>
  </si>
  <si>
    <t>091457</t>
  </si>
  <si>
    <t>Poleksić Gordana</t>
  </si>
  <si>
    <t>091476</t>
  </si>
  <si>
    <t>Bogdanović Marija</t>
  </si>
  <si>
    <t>091487</t>
  </si>
  <si>
    <t>Šulaja Vladimir</t>
  </si>
  <si>
    <t>070067</t>
  </si>
  <si>
    <t>BELIĆ DAŠA</t>
  </si>
  <si>
    <t>070349</t>
  </si>
  <si>
    <t>NIKOLIĆ BOGDAN</t>
  </si>
  <si>
    <t>080420</t>
  </si>
  <si>
    <t>Pavlović Petar</t>
  </si>
  <si>
    <t>080474</t>
  </si>
  <si>
    <t>Prokić Nataša</t>
  </si>
  <si>
    <t>080504</t>
  </si>
  <si>
    <t>Pavlović Maja</t>
  </si>
  <si>
    <t>080688</t>
  </si>
  <si>
    <t>Notić Iva</t>
  </si>
  <si>
    <t>080712</t>
  </si>
  <si>
    <t>Grozdanović Marija</t>
  </si>
  <si>
    <t>080732</t>
  </si>
  <si>
    <t>Bundalo Branislava</t>
  </si>
  <si>
    <t>081133</t>
  </si>
  <si>
    <t>Jakšić Aleksandra</t>
  </si>
  <si>
    <t>090038</t>
  </si>
  <si>
    <t>Ilić Ružica</t>
  </si>
  <si>
    <t>090231</t>
  </si>
  <si>
    <t>Panić Marija</t>
  </si>
  <si>
    <t>090252</t>
  </si>
  <si>
    <t>Kele Tamara</t>
  </si>
  <si>
    <t>090401</t>
  </si>
  <si>
    <t>Simić Jelena</t>
  </si>
  <si>
    <t>090737</t>
  </si>
  <si>
    <t>Lazarević Ivana</t>
  </si>
  <si>
    <t>090929</t>
  </si>
  <si>
    <t>Lejić Sandra</t>
  </si>
  <si>
    <t>090951</t>
  </si>
  <si>
    <t>Pejica Aleksandar</t>
  </si>
  <si>
    <t>091013</t>
  </si>
  <si>
    <t>Lazić Nina</t>
  </si>
  <si>
    <t>091072</t>
  </si>
  <si>
    <t>Miladinović Aleksandra</t>
  </si>
  <si>
    <t>091094</t>
  </si>
  <si>
    <t>Stojanović Dragana</t>
  </si>
  <si>
    <t>091099</t>
  </si>
  <si>
    <t>Avramović Nikola</t>
  </si>
  <si>
    <t>091399</t>
  </si>
  <si>
    <t>Jovanović Suzana</t>
  </si>
  <si>
    <t>091438</t>
  </si>
  <si>
    <t>Savatić Radmila</t>
  </si>
  <si>
    <t>050196</t>
  </si>
  <si>
    <t>Radelić Rujana</t>
  </si>
  <si>
    <t>060263</t>
  </si>
  <si>
    <t>Miladinovic Nataša</t>
  </si>
  <si>
    <t>070788</t>
  </si>
  <si>
    <t>Šaletic Sergej</t>
  </si>
  <si>
    <t>070902</t>
  </si>
  <si>
    <t>Marjanović Marina</t>
  </si>
  <si>
    <t>080077</t>
  </si>
  <si>
    <t>080244</t>
  </si>
  <si>
    <t>Varničić Nevena</t>
  </si>
  <si>
    <t>080441</t>
  </si>
  <si>
    <t>Petrović Bojan</t>
  </si>
  <si>
    <t>080446</t>
  </si>
  <si>
    <t>Marković Manja</t>
  </si>
  <si>
    <t>080720</t>
  </si>
  <si>
    <t>Vraneš Darko</t>
  </si>
  <si>
    <t>080744</t>
  </si>
  <si>
    <t>Tamindžić Đurđica</t>
  </si>
  <si>
    <t>081081</t>
  </si>
  <si>
    <t>Krivokapic Nikola</t>
  </si>
  <si>
    <t>081333</t>
  </si>
  <si>
    <t>Petrović Aleksandar</t>
  </si>
  <si>
    <t>081338</t>
  </si>
  <si>
    <t>Dobrota Maja</t>
  </si>
  <si>
    <t>081400</t>
  </si>
  <si>
    <t>Jahurić Dragica</t>
  </si>
  <si>
    <t>081433</t>
  </si>
  <si>
    <t>Stošić Dušan</t>
  </si>
  <si>
    <t>081549</t>
  </si>
  <si>
    <t>Brnjada Stefan</t>
  </si>
  <si>
    <t>090001</t>
  </si>
  <si>
    <t>Marković Maja</t>
  </si>
  <si>
    <t>090021</t>
  </si>
  <si>
    <t>Matović Goran</t>
  </si>
  <si>
    <t>090037</t>
  </si>
  <si>
    <t>Cvetković Luka</t>
  </si>
  <si>
    <t>090061</t>
  </si>
  <si>
    <t>Ugrinov Snežana</t>
  </si>
  <si>
    <t>090073</t>
  </si>
  <si>
    <t>Bjelić Bojan</t>
  </si>
  <si>
    <t>090253</t>
  </si>
  <si>
    <t>Trninić Marijana</t>
  </si>
  <si>
    <t>090271</t>
  </si>
  <si>
    <t>Pokrajac Jovana</t>
  </si>
  <si>
    <t>090273</t>
  </si>
  <si>
    <t>Matović Miloš</t>
  </si>
  <si>
    <t>090332</t>
  </si>
  <si>
    <t>Kukić Dragana</t>
  </si>
  <si>
    <t>090398</t>
  </si>
  <si>
    <t>Đorić Milica</t>
  </si>
  <si>
    <t>090441</t>
  </si>
  <si>
    <t>Adamović Srđan</t>
  </si>
  <si>
    <t>090453</t>
  </si>
  <si>
    <t>Radojević Bojana</t>
  </si>
  <si>
    <t>090563</t>
  </si>
  <si>
    <t>Lončar Mladen</t>
  </si>
  <si>
    <t>090594</t>
  </si>
  <si>
    <t>Dodig Kosta</t>
  </si>
  <si>
    <t>090616</t>
  </si>
  <si>
    <t>Ristivojević Jelena</t>
  </si>
  <si>
    <t>090701</t>
  </si>
  <si>
    <t>Kisić Jelena</t>
  </si>
  <si>
    <t>090827</t>
  </si>
  <si>
    <t>Simeunović Dragica</t>
  </si>
  <si>
    <t>090871</t>
  </si>
  <si>
    <t>Milivojević Lazar</t>
  </si>
  <si>
    <t>091054</t>
  </si>
  <si>
    <t>Trošić Teodora</t>
  </si>
  <si>
    <t>091142</t>
  </si>
  <si>
    <t>Jović Anđela</t>
  </si>
  <si>
    <t>091216</t>
  </si>
  <si>
    <t>Jelenić Katarina</t>
  </si>
  <si>
    <t>091218</t>
  </si>
  <si>
    <t>Vitomirov Milan</t>
  </si>
  <si>
    <t>091251</t>
  </si>
  <si>
    <t>Džugurdić Miša</t>
  </si>
  <si>
    <t>091311</t>
  </si>
  <si>
    <t>Đerić Jovana</t>
  </si>
  <si>
    <t>091323</t>
  </si>
  <si>
    <t>Gucunja Aleksandar</t>
  </si>
  <si>
    <t>091326</t>
  </si>
  <si>
    <t>Pavasović Miloš</t>
  </si>
  <si>
    <t>091397</t>
  </si>
  <si>
    <t>Minić Filip</t>
  </si>
  <si>
    <t>091444</t>
  </si>
  <si>
    <t>Milutinović Miloš</t>
  </si>
  <si>
    <t>080632</t>
  </si>
  <si>
    <t>Stojić Daniel</t>
  </si>
  <si>
    <t>080716</t>
  </si>
  <si>
    <t>Tanović Dušica</t>
  </si>
  <si>
    <t>081152</t>
  </si>
  <si>
    <t>Pajović Dragana</t>
  </si>
  <si>
    <t>090063</t>
  </si>
  <si>
    <t>Milojičić Danijela</t>
  </si>
  <si>
    <t>090112</t>
  </si>
  <si>
    <t>Branković Vojislav</t>
  </si>
  <si>
    <t>090217</t>
  </si>
  <si>
    <t>Frančić Danko</t>
  </si>
  <si>
    <t>090261</t>
  </si>
  <si>
    <t>Atic Marijana</t>
  </si>
  <si>
    <t>091436</t>
  </si>
  <si>
    <t>Dodić Milica</t>
  </si>
  <si>
    <t>091441</t>
  </si>
  <si>
    <t>Filipović Marko</t>
  </si>
  <si>
    <t>Smer</t>
  </si>
  <si>
    <t>MF</t>
  </si>
  <si>
    <t>ST</t>
  </si>
  <si>
    <t>021501</t>
  </si>
  <si>
    <t>Dakovic Andrija</t>
  </si>
  <si>
    <t>040062</t>
  </si>
  <si>
    <t>040124</t>
  </si>
  <si>
    <t>Despotovic Nataša</t>
  </si>
  <si>
    <t>040390</t>
  </si>
  <si>
    <t>Nedeljkovic Natasa</t>
  </si>
  <si>
    <t>040544</t>
  </si>
  <si>
    <t>Radovic Sladana</t>
  </si>
  <si>
    <t>040607</t>
  </si>
  <si>
    <t>Gavrilovic Ivan</t>
  </si>
  <si>
    <t>050261</t>
  </si>
  <si>
    <t>Stojiljkovic Vladimir</t>
  </si>
  <si>
    <t>051022</t>
  </si>
  <si>
    <t>Karic Dušan</t>
  </si>
  <si>
    <t>051114</t>
  </si>
  <si>
    <t>Aleksic Aleksandar</t>
  </si>
  <si>
    <t>051202</t>
  </si>
  <si>
    <t>Zdravkovic Biljana</t>
  </si>
  <si>
    <t>051241</t>
  </si>
  <si>
    <t>Nenadic Miodrag</t>
  </si>
  <si>
    <t>051281</t>
  </si>
  <si>
    <t>Plavšic Bojana</t>
  </si>
  <si>
    <t>051289</t>
  </si>
  <si>
    <t>Obradovic Ana</t>
  </si>
  <si>
    <t>051369</t>
  </si>
  <si>
    <t>Mitrovic Jelena</t>
  </si>
  <si>
    <t>060498</t>
  </si>
  <si>
    <t>Ivovic Sonja</t>
  </si>
  <si>
    <t>060691</t>
  </si>
  <si>
    <t>Ilic Stevan</t>
  </si>
  <si>
    <t>061034</t>
  </si>
  <si>
    <t>Andrijašević Miloš</t>
  </si>
  <si>
    <t>Rakic Sandra</t>
  </si>
  <si>
    <t>061566</t>
  </si>
  <si>
    <t>Cetojevic Jelena</t>
  </si>
  <si>
    <t>070054</t>
  </si>
  <si>
    <t>Simic Milan</t>
  </si>
  <si>
    <t>070156</t>
  </si>
  <si>
    <t>Jagodic Jovana</t>
  </si>
  <si>
    <t>070649</t>
  </si>
  <si>
    <t>Miloševic Jovana</t>
  </si>
  <si>
    <t>071029</t>
  </si>
  <si>
    <t>Kovacevic Sonja</t>
  </si>
  <si>
    <t>071073</t>
  </si>
  <si>
    <t>Ilic Jelena</t>
  </si>
  <si>
    <t>071094</t>
  </si>
  <si>
    <t>Ostojic Saša</t>
  </si>
  <si>
    <t>071233</t>
  </si>
  <si>
    <t>Jovkovic Goran</t>
  </si>
  <si>
    <t>071379</t>
  </si>
  <si>
    <t>Vukcevic Sandra</t>
  </si>
  <si>
    <t>071487</t>
  </si>
  <si>
    <t>Mihajlovic Nebojša</t>
  </si>
  <si>
    <t>080002</t>
  </si>
  <si>
    <t>Bacanovic Tamara</t>
  </si>
  <si>
    <t>080018</t>
  </si>
  <si>
    <t>Kitic Aleksandra</t>
  </si>
  <si>
    <t>080021</t>
  </si>
  <si>
    <t>Babic Tamara</t>
  </si>
  <si>
    <t>080032</t>
  </si>
  <si>
    <t>Vujic Ljubica</t>
  </si>
  <si>
    <t>080038</t>
  </si>
  <si>
    <t>Zaric Marija</t>
  </si>
  <si>
    <t>080059</t>
  </si>
  <si>
    <t>Skorupan  Aleksandra</t>
  </si>
  <si>
    <t>080061</t>
  </si>
  <si>
    <t>Obradovic Bojana</t>
  </si>
  <si>
    <t>080072</t>
  </si>
  <si>
    <t>Macanovic  Maja</t>
  </si>
  <si>
    <t>080113</t>
  </si>
  <si>
    <t>Lazarevic  Marina</t>
  </si>
  <si>
    <t>080118</t>
  </si>
  <si>
    <t>Ostojic  Darko</t>
  </si>
  <si>
    <t>080154</t>
  </si>
  <si>
    <t>Šižgoric  Dijana</t>
  </si>
  <si>
    <t>080197</t>
  </si>
  <si>
    <t>Pešovic  Jelena</t>
  </si>
  <si>
    <t>080256</t>
  </si>
  <si>
    <t>Krneta  Biljana</t>
  </si>
  <si>
    <t>080261</t>
  </si>
  <si>
    <t>Poparic  Jelena</t>
  </si>
  <si>
    <t>080271</t>
  </si>
  <si>
    <t>Šljivic  Sonja</t>
  </si>
  <si>
    <t>080286</t>
  </si>
  <si>
    <t>Bubalo  Milica</t>
  </si>
  <si>
    <t>080306</t>
  </si>
  <si>
    <t>Jerinic  Aleksandra</t>
  </si>
  <si>
    <t>080347</t>
  </si>
  <si>
    <t>Bogdanovic  Marija</t>
  </si>
  <si>
    <t>080409</t>
  </si>
  <si>
    <t>Kozlovacki  Vladimir</t>
  </si>
  <si>
    <t>080437</t>
  </si>
  <si>
    <t>Baltic  Ana</t>
  </si>
  <si>
    <t>080447</t>
  </si>
  <si>
    <t>Pešic  Milan</t>
  </si>
  <si>
    <t>080482</t>
  </si>
  <si>
    <t>Fodor  Marina</t>
  </si>
  <si>
    <t>080489</t>
  </si>
  <si>
    <t>Tomic  Novak</t>
  </si>
  <si>
    <t>080501</t>
  </si>
  <si>
    <t>Škoric  Jovana</t>
  </si>
  <si>
    <t>080512</t>
  </si>
  <si>
    <t>Ðordevic  Nikola</t>
  </si>
  <si>
    <t>080517</t>
  </si>
  <si>
    <t>Veletic  Vedrana</t>
  </si>
  <si>
    <t>080523</t>
  </si>
  <si>
    <t>Stepanovic  Marija</t>
  </si>
  <si>
    <t>080533</t>
  </si>
  <si>
    <t>Dobrican  Ivana</t>
  </si>
  <si>
    <t>080553</t>
  </si>
  <si>
    <t>Prorok  Nevena</t>
  </si>
  <si>
    <t>080602</t>
  </si>
  <si>
    <t>Colakovic  Jovana</t>
  </si>
  <si>
    <t>080646</t>
  </si>
  <si>
    <t>Lazovic  Filip</t>
  </si>
  <si>
    <t>080696</t>
  </si>
  <si>
    <t>Kecman  Marta</t>
  </si>
  <si>
    <t>080698</t>
  </si>
  <si>
    <t>Ðordevic  Ivana</t>
  </si>
  <si>
    <t>080702</t>
  </si>
  <si>
    <t>Ðordevic  Marija</t>
  </si>
  <si>
    <t>080706</t>
  </si>
  <si>
    <t>Kokošar  Teodora</t>
  </si>
  <si>
    <t>080771</t>
  </si>
  <si>
    <t>Stankovic  Marija</t>
  </si>
  <si>
    <t>080859</t>
  </si>
  <si>
    <t>Nešic  Stefan</t>
  </si>
  <si>
    <t>080863</t>
  </si>
  <si>
    <t>Lero  Marko</t>
  </si>
  <si>
    <t>080874</t>
  </si>
  <si>
    <t>Petkovski  Igor</t>
  </si>
  <si>
    <t>080906</t>
  </si>
  <si>
    <t>Marinkovic  Milica</t>
  </si>
  <si>
    <t>080934</t>
  </si>
  <si>
    <t>Pavlovic  Milica</t>
  </si>
  <si>
    <t>080996</t>
  </si>
  <si>
    <t>Miloševic  Jelena</t>
  </si>
  <si>
    <t>080999</t>
  </si>
  <si>
    <t>Ilic  Vesna</t>
  </si>
  <si>
    <t>081011</t>
  </si>
  <si>
    <t>Aleksandric  Andrea</t>
  </si>
  <si>
    <t>081051</t>
  </si>
  <si>
    <t>Kotur  Milica</t>
  </si>
  <si>
    <t>081066</t>
  </si>
  <si>
    <t>Dobrota  Marijana</t>
  </si>
  <si>
    <t>081098</t>
  </si>
  <si>
    <t>Micevic  Miloš</t>
  </si>
  <si>
    <t>081119</t>
  </si>
  <si>
    <t>Markovic  Jovana</t>
  </si>
  <si>
    <t>081127</t>
  </si>
  <si>
    <t>Bradic  Aleksandra</t>
  </si>
  <si>
    <t>081167</t>
  </si>
  <si>
    <t>Milivojevic  Ana</t>
  </si>
  <si>
    <t>081187</t>
  </si>
  <si>
    <t>Stankovic  Jovana</t>
  </si>
  <si>
    <t>081191</t>
  </si>
  <si>
    <t>Dragojlovic  Ivana</t>
  </si>
  <si>
    <t>081201</t>
  </si>
  <si>
    <t>Minic  Marija</t>
  </si>
  <si>
    <t>081218</t>
  </si>
  <si>
    <t>Ðurdevic  Milica</t>
  </si>
  <si>
    <t>081251</t>
  </si>
  <si>
    <t>Vidojevic  Andela</t>
  </si>
  <si>
    <t>081294</t>
  </si>
  <si>
    <t>Savic  Sandra</t>
  </si>
  <si>
    <t>081312</t>
  </si>
  <si>
    <t>Dugalic  Marina</t>
  </si>
  <si>
    <t>081313</t>
  </si>
  <si>
    <t>Lakic  Tanja</t>
  </si>
  <si>
    <t>081332</t>
  </si>
  <si>
    <t>Ralevic  Marina</t>
  </si>
  <si>
    <t>081342</t>
  </si>
  <si>
    <t>Nikolic  Milica</t>
  </si>
  <si>
    <t>081347</t>
  </si>
  <si>
    <t>Colakovic  Jovan</t>
  </si>
  <si>
    <t>081351</t>
  </si>
  <si>
    <t>Popovic  Mirjana</t>
  </si>
  <si>
    <t>081399</t>
  </si>
  <si>
    <t>Bogdan  Marina</t>
  </si>
  <si>
    <t>081404</t>
  </si>
  <si>
    <t>Karic  Maja</t>
  </si>
  <si>
    <t>081463</t>
  </si>
  <si>
    <t>Lazarevic  Aleksandra</t>
  </si>
  <si>
    <t>081484</t>
  </si>
  <si>
    <t>Kacic  Lejla</t>
  </si>
  <si>
    <t>081594</t>
  </si>
  <si>
    <t>Gojkovic  Marija</t>
  </si>
  <si>
    <t>081598</t>
  </si>
  <si>
    <t>Vladisavljevic  Nikola</t>
  </si>
  <si>
    <t>971815</t>
  </si>
  <si>
    <t>Lakatoš Ivan</t>
  </si>
  <si>
    <t>051274</t>
  </si>
  <si>
    <t>Marinkovic Ivana</t>
  </si>
  <si>
    <t>060197</t>
  </si>
  <si>
    <t>Minic Slobodan</t>
  </si>
  <si>
    <t>061195</t>
  </si>
  <si>
    <t>Mladenovic Vojislav</t>
  </si>
  <si>
    <t>061332</t>
  </si>
  <si>
    <t>Kalaba Jovana</t>
  </si>
  <si>
    <t>061424</t>
  </si>
  <si>
    <t>Šobotovic Sanja</t>
  </si>
  <si>
    <t>070379</t>
  </si>
  <si>
    <t>Ljubanic Katarina</t>
  </si>
  <si>
    <t>070457</t>
  </si>
  <si>
    <t>Leševic Veljko</t>
  </si>
  <si>
    <t>070467</t>
  </si>
  <si>
    <t>Balj Milena</t>
  </si>
  <si>
    <t>070584</t>
  </si>
  <si>
    <t>Kovacevic Miloš</t>
  </si>
  <si>
    <t>070752</t>
  </si>
  <si>
    <t>Cvetkovic Stefan</t>
  </si>
  <si>
    <t>070766</t>
  </si>
  <si>
    <t>Kezic Nemanja</t>
  </si>
  <si>
    <t>070804</t>
  </si>
  <si>
    <t>Stevcic Boris</t>
  </si>
  <si>
    <t>070998</t>
  </si>
  <si>
    <t>Nakomcic Ivana</t>
  </si>
  <si>
    <t>071061</t>
  </si>
  <si>
    <t>Klašnic Kristina</t>
  </si>
  <si>
    <t>071545</t>
  </si>
  <si>
    <t>Maksimovic Jelena</t>
  </si>
  <si>
    <t>080023</t>
  </si>
  <si>
    <t>Kostic Milica</t>
  </si>
  <si>
    <t>080069</t>
  </si>
  <si>
    <t>Nikolic Tamara</t>
  </si>
  <si>
    <t>080466</t>
  </si>
  <si>
    <t>Stefanovic Ana</t>
  </si>
  <si>
    <t>080511</t>
  </si>
  <si>
    <t>Ciric Milena</t>
  </si>
  <si>
    <t>080531</t>
  </si>
  <si>
    <t>Milicevic Bojana</t>
  </si>
  <si>
    <t>080543</t>
  </si>
  <si>
    <t>Jevtic Jelena</t>
  </si>
  <si>
    <t>080574</t>
  </si>
  <si>
    <t>Maricic Sladana</t>
  </si>
  <si>
    <t>080596</t>
  </si>
  <si>
    <t>Stanojevic Ana</t>
  </si>
  <si>
    <t>080599</t>
  </si>
  <si>
    <t>Curcic Igor</t>
  </si>
  <si>
    <t>080737</t>
  </si>
  <si>
    <t>Markovic Aleksandar</t>
  </si>
  <si>
    <t>080781</t>
  </si>
  <si>
    <t>Despotovic Katarina</t>
  </si>
  <si>
    <t>080828</t>
  </si>
  <si>
    <t>Cirkovic Emilija</t>
  </si>
  <si>
    <t>080878</t>
  </si>
  <si>
    <t>Todorovic Igor</t>
  </si>
  <si>
    <t>080936</t>
  </si>
  <si>
    <t>Stanikic Marina</t>
  </si>
  <si>
    <t>081089</t>
  </si>
  <si>
    <t>Tijanic Jelena</t>
  </si>
  <si>
    <t>081209</t>
  </si>
  <si>
    <t>Stanišic Snežana</t>
  </si>
  <si>
    <t>081224</t>
  </si>
  <si>
    <t>Rajic Vesna</t>
  </si>
  <si>
    <t>081228</t>
  </si>
  <si>
    <t>Rakitic Ðorde</t>
  </si>
  <si>
    <t>081231</t>
  </si>
  <si>
    <t>Babic Marija</t>
  </si>
  <si>
    <t>081277</t>
  </si>
  <si>
    <t>Pjanovic Saša</t>
  </si>
  <si>
    <t>081279</t>
  </si>
  <si>
    <t>Bjelja Andelka</t>
  </si>
  <si>
    <t>081371</t>
  </si>
  <si>
    <t>Isailovic Marija</t>
  </si>
  <si>
    <t>081443</t>
  </si>
  <si>
    <t>Marceta Danijela</t>
  </si>
  <si>
    <t>081461</t>
  </si>
  <si>
    <t>Curcin Martina</t>
  </si>
  <si>
    <t>081471</t>
  </si>
  <si>
    <t>Jovanovic Jelena</t>
  </si>
  <si>
    <t>081599</t>
  </si>
  <si>
    <t>Sinkic Sandra</t>
  </si>
  <si>
    <t>061470</t>
  </si>
  <si>
    <t>Adžić Ivana</t>
  </si>
  <si>
    <t>040138</t>
  </si>
  <si>
    <t>Bajalović Ivana</t>
  </si>
  <si>
    <t>071279</t>
  </si>
  <si>
    <t>Balać Marko</t>
  </si>
  <si>
    <t>071476</t>
  </si>
  <si>
    <t>Balović Ivana</t>
  </si>
  <si>
    <t>060992</t>
  </si>
  <si>
    <t>Bekčić Miloš</t>
  </si>
  <si>
    <t>060066</t>
  </si>
  <si>
    <t>Bogić  Ivana</t>
  </si>
  <si>
    <t>070646</t>
  </si>
  <si>
    <t>Bojović Vesna</t>
  </si>
  <si>
    <t>060725</t>
  </si>
  <si>
    <t>Bošković Bojana</t>
  </si>
  <si>
    <t>070144</t>
  </si>
  <si>
    <t>Bralović Milja</t>
  </si>
  <si>
    <t>060174</t>
  </si>
  <si>
    <t>Budimir Jelena</t>
  </si>
  <si>
    <t>060921</t>
  </si>
  <si>
    <t>Bukvić Bojana</t>
  </si>
  <si>
    <t>070275</t>
  </si>
  <si>
    <t>Čeković Jasmina</t>
  </si>
  <si>
    <t>050465</t>
  </si>
  <si>
    <t>Ćeranić Bojana</t>
  </si>
  <si>
    <t>070418</t>
  </si>
  <si>
    <t>Ćurčija Lazar</t>
  </si>
  <si>
    <t>061075</t>
  </si>
  <si>
    <t>Cvetković Miloš</t>
  </si>
  <si>
    <t>070433</t>
  </si>
  <si>
    <t>Dević Luka</t>
  </si>
  <si>
    <t>040726</t>
  </si>
  <si>
    <t>Dimitrijević Jelena</t>
  </si>
  <si>
    <t>060942</t>
  </si>
  <si>
    <t>Divac Jelena</t>
  </si>
  <si>
    <t>060192</t>
  </si>
  <si>
    <t>Đorđević Dragana</t>
  </si>
  <si>
    <t>050531</t>
  </si>
  <si>
    <t>Dragičević Marko</t>
  </si>
  <si>
    <t>060552</t>
  </si>
  <si>
    <t>Dragoslavić Ivana</t>
  </si>
  <si>
    <t>060586</t>
  </si>
  <si>
    <t>Dragović Ana</t>
  </si>
  <si>
    <t>070982</t>
  </si>
  <si>
    <t>Drakulić Marija</t>
  </si>
  <si>
    <t>061099</t>
  </si>
  <si>
    <t>Dunić Katarina</t>
  </si>
  <si>
    <t>060374</t>
  </si>
  <si>
    <t>Filipović Darko</t>
  </si>
  <si>
    <t>061568</t>
  </si>
  <si>
    <t>Filipović Jovan</t>
  </si>
  <si>
    <t>061432</t>
  </si>
  <si>
    <t>Gardović Aleksandra</t>
  </si>
  <si>
    <t>060277</t>
  </si>
  <si>
    <t>Gogić Jovana</t>
  </si>
  <si>
    <t>051317</t>
  </si>
  <si>
    <t>Gordić Tijana</t>
  </si>
  <si>
    <t>070670</t>
  </si>
  <si>
    <t>Hadživuković Aleksandra</t>
  </si>
  <si>
    <t>061233</t>
  </si>
  <si>
    <t>Hristov Branislava</t>
  </si>
  <si>
    <t>060126</t>
  </si>
  <si>
    <t>Isailović Jasmina</t>
  </si>
  <si>
    <t>070994</t>
  </si>
  <si>
    <t>Jevtić Jelena</t>
  </si>
  <si>
    <t>071459</t>
  </si>
  <si>
    <t>Jocić Slađana</t>
  </si>
  <si>
    <t>070558</t>
  </si>
  <si>
    <t>Jovanović Milika</t>
  </si>
  <si>
    <t>070008</t>
  </si>
  <si>
    <t>Kačar Jovana</t>
  </si>
  <si>
    <t>020561</t>
  </si>
  <si>
    <t>Kitanović Marko</t>
  </si>
  <si>
    <t>061492</t>
  </si>
  <si>
    <t>Knežević Milovan</t>
  </si>
  <si>
    <t>070372</t>
  </si>
  <si>
    <t>Kočović Katarina</t>
  </si>
  <si>
    <t>070318</t>
  </si>
  <si>
    <t>Kolašinac Vuk</t>
  </si>
  <si>
    <t>061386</t>
  </si>
  <si>
    <t>Komarica Sanja</t>
  </si>
  <si>
    <t>070919</t>
  </si>
  <si>
    <t>Krulj Tijana</t>
  </si>
  <si>
    <t>070847</t>
  </si>
  <si>
    <t>Kuvekalović Jelena</t>
  </si>
  <si>
    <t>070358</t>
  </si>
  <si>
    <t>Lazić Zagorka</t>
  </si>
  <si>
    <t>071501</t>
  </si>
  <si>
    <t>Manasijević Marija</t>
  </si>
  <si>
    <t>061143</t>
  </si>
  <si>
    <t>Marić Vladica</t>
  </si>
  <si>
    <t>030439</t>
  </si>
  <si>
    <t>Marić Živana</t>
  </si>
  <si>
    <t>061398</t>
  </si>
  <si>
    <t>Marinković Slavica</t>
  </si>
  <si>
    <t>071062</t>
  </si>
  <si>
    <t>Mićović Aleksandra</t>
  </si>
  <si>
    <t>070219</t>
  </si>
  <si>
    <t>Mihajlović Marina</t>
  </si>
  <si>
    <t>060304</t>
  </si>
  <si>
    <t>Milivojević Ana</t>
  </si>
  <si>
    <t>070070</t>
  </si>
  <si>
    <t>Milojević Ivana</t>
  </si>
  <si>
    <t>040681</t>
  </si>
  <si>
    <t>Milosavljavić Vesna</t>
  </si>
  <si>
    <t>061476</t>
  </si>
  <si>
    <t>Milošević Vuk</t>
  </si>
  <si>
    <t>071467</t>
  </si>
  <si>
    <t>Milovanović Marijana</t>
  </si>
  <si>
    <t>061436</t>
  </si>
  <si>
    <t>Mirčetić Biljana</t>
  </si>
  <si>
    <t>061148</t>
  </si>
  <si>
    <t>Mitrović Miloš</t>
  </si>
  <si>
    <t>070272</t>
  </si>
  <si>
    <t>Mitrović Peđa</t>
  </si>
  <si>
    <t>062370</t>
  </si>
  <si>
    <t>Mladenović Đorđe</t>
  </si>
  <si>
    <t>070267</t>
  </si>
  <si>
    <t>Mladenović Filip</t>
  </si>
  <si>
    <t>021572</t>
  </si>
  <si>
    <t>Mojsilov Nataša</t>
  </si>
  <si>
    <t>071488</t>
  </si>
  <si>
    <t>Moskovljević Tijana</t>
  </si>
  <si>
    <t>050811</t>
  </si>
  <si>
    <t>Mrvić Gordana</t>
  </si>
  <si>
    <t>060016</t>
  </si>
  <si>
    <t>Nešić  Nevena</t>
  </si>
  <si>
    <t>070203</t>
  </si>
  <si>
    <t>Nikolovski Marko</t>
  </si>
  <si>
    <t>071064</t>
  </si>
  <si>
    <t>Okanović Jasmina</t>
  </si>
  <si>
    <t>072135</t>
  </si>
  <si>
    <t>Orestijević Danka</t>
  </si>
  <si>
    <t>062165</t>
  </si>
  <si>
    <t>Ostojić Stefan</t>
  </si>
  <si>
    <t>071276</t>
  </si>
  <si>
    <t>Pantović Marija</t>
  </si>
  <si>
    <t>060424</t>
  </si>
  <si>
    <t>071895</t>
  </si>
  <si>
    <t>Popović Dragana</t>
  </si>
  <si>
    <t>071016</t>
  </si>
  <si>
    <t>Popović Dunja</t>
  </si>
  <si>
    <t>060187</t>
  </si>
  <si>
    <t>Prokić Nevena</t>
  </si>
  <si>
    <t>040948</t>
  </si>
  <si>
    <t>Racić Jelena</t>
  </si>
  <si>
    <t>070019</t>
  </si>
  <si>
    <t>Radeč Marija</t>
  </si>
  <si>
    <t>070196</t>
  </si>
  <si>
    <t>Rado Tijana</t>
  </si>
  <si>
    <t>060742</t>
  </si>
  <si>
    <t>Radovanović Miloš</t>
  </si>
  <si>
    <t>060289</t>
  </si>
  <si>
    <t>Rajčević Uroš</t>
  </si>
  <si>
    <t>060716</t>
  </si>
  <si>
    <t>Rašković Dušanka</t>
  </si>
  <si>
    <t>030204</t>
  </si>
  <si>
    <t>Ristić Milijana</t>
  </si>
  <si>
    <t>071449</t>
  </si>
  <si>
    <t>Ružičić Dragana</t>
  </si>
  <si>
    <t>061347</t>
  </si>
  <si>
    <t>Savković Ana</t>
  </si>
  <si>
    <t>961284</t>
  </si>
  <si>
    <t>Sebastijanović Zdravka</t>
  </si>
  <si>
    <t>070062</t>
  </si>
  <si>
    <t>Sedlar Nikolina</t>
  </si>
  <si>
    <t>070498</t>
  </si>
  <si>
    <t>Simanić Sonja</t>
  </si>
  <si>
    <t>050160</t>
  </si>
  <si>
    <t>Simić Aleksandra</t>
  </si>
  <si>
    <t>070046</t>
  </si>
  <si>
    <t>Simić Radovan</t>
  </si>
  <si>
    <t>070922</t>
  </si>
  <si>
    <t>Šormaz Nemanja</t>
  </si>
  <si>
    <t>060176</t>
  </si>
  <si>
    <t>Šošević Tamara</t>
  </si>
  <si>
    <t>060252</t>
  </si>
  <si>
    <t>Spasojević Jelena</t>
  </si>
  <si>
    <t>041064</t>
  </si>
  <si>
    <t>Srećković Marina</t>
  </si>
  <si>
    <t>070277</t>
  </si>
  <si>
    <t>Srejić Marina</t>
  </si>
  <si>
    <t>061044</t>
  </si>
  <si>
    <t>Sremčević Nikola</t>
  </si>
  <si>
    <t>051517</t>
  </si>
  <si>
    <t>Stanković Bojan</t>
  </si>
  <si>
    <t>071059</t>
  </si>
  <si>
    <t>Stanojev Marija</t>
  </si>
  <si>
    <t>070997</t>
  </si>
  <si>
    <t>Stevović Marija</t>
  </si>
  <si>
    <t>041025</t>
  </si>
  <si>
    <t>Stojadinović Jelena</t>
  </si>
  <si>
    <t>070663</t>
  </si>
  <si>
    <t>Stojadinović Tamara</t>
  </si>
  <si>
    <t>071148</t>
  </si>
  <si>
    <t>Stošić Marija</t>
  </si>
  <si>
    <t>050247</t>
  </si>
  <si>
    <t>061193</t>
  </si>
  <si>
    <t>Šuljagić Branka</t>
  </si>
  <si>
    <t>070959</t>
  </si>
  <si>
    <t>Teodorčević Kosta</t>
  </si>
  <si>
    <t>030988</t>
  </si>
  <si>
    <t>Tepavac Irena</t>
  </si>
  <si>
    <t>060006</t>
  </si>
  <si>
    <t>Terzić Jelica</t>
  </si>
  <si>
    <t>061167</t>
  </si>
  <si>
    <t>Tihomirović Maja</t>
  </si>
  <si>
    <t>070977</t>
  </si>
  <si>
    <t>Todorović Ana</t>
  </si>
  <si>
    <t>010924</t>
  </si>
  <si>
    <t>Trifunović Ivana</t>
  </si>
  <si>
    <t>040736</t>
  </si>
  <si>
    <t>Vasić Biljana</t>
  </si>
  <si>
    <t>061730</t>
  </si>
  <si>
    <t>Vasiljević Jelena</t>
  </si>
  <si>
    <t>070357</t>
  </si>
  <si>
    <t>Vasiljević Maja</t>
  </si>
  <si>
    <t>070171</t>
  </si>
  <si>
    <t>Vasiljević Tara</t>
  </si>
  <si>
    <t>060018</t>
  </si>
  <si>
    <t>Vidaković Marko</t>
  </si>
  <si>
    <t>070441</t>
  </si>
  <si>
    <t>Vidić Aleksandra</t>
  </si>
  <si>
    <t>061428</t>
  </si>
  <si>
    <t>Vitasović Mirjana</t>
  </si>
  <si>
    <t>060514</t>
  </si>
  <si>
    <t>Vitošević Jelena</t>
  </si>
  <si>
    <t>051329</t>
  </si>
  <si>
    <t>Vlačić Slađana</t>
  </si>
  <si>
    <t>070768</t>
  </si>
  <si>
    <t>Vojnović Milena</t>
  </si>
  <si>
    <t>061479</t>
  </si>
  <si>
    <t>Vojvodić Jovana</t>
  </si>
  <si>
    <t>071267</t>
  </si>
  <si>
    <t>Vučković Aleksandar</t>
  </si>
  <si>
    <t>071192</t>
  </si>
  <si>
    <t>Vujatović Jelena</t>
  </si>
  <si>
    <t>061144</t>
  </si>
  <si>
    <t>Vukadinović Marija</t>
  </si>
  <si>
    <t>070381</t>
  </si>
  <si>
    <t>Zdravković Marijana</t>
  </si>
  <si>
    <t>071393</t>
  </si>
  <si>
    <t>Zeljković Miloš</t>
  </si>
  <si>
    <t>070938</t>
  </si>
  <si>
    <t>Živančević Jovana</t>
  </si>
  <si>
    <t>970097</t>
  </si>
  <si>
    <t>Zoranović Ivana</t>
  </si>
  <si>
    <t>062185</t>
  </si>
  <si>
    <t>Atijas Aleksandar</t>
  </si>
  <si>
    <t>071154</t>
  </si>
  <si>
    <t>Batinić Boris</t>
  </si>
  <si>
    <t>061275</t>
  </si>
  <si>
    <t>Bojić Jana</t>
  </si>
  <si>
    <t>040378</t>
  </si>
  <si>
    <t>Božinovski Goran</t>
  </si>
  <si>
    <t>070682</t>
  </si>
  <si>
    <t>Ćirić Mateja</t>
  </si>
  <si>
    <t>030555</t>
  </si>
  <si>
    <t>Čivčić Anđelko</t>
  </si>
  <si>
    <t>070077</t>
  </si>
  <si>
    <t>Damnjanović Milica</t>
  </si>
  <si>
    <t>061249</t>
  </si>
  <si>
    <t>Došen Marko</t>
  </si>
  <si>
    <t>051548</t>
  </si>
  <si>
    <t>Ejupović Selma</t>
  </si>
  <si>
    <t>060906</t>
  </si>
  <si>
    <t>Georgescu Kaluđerović Đorđe</t>
  </si>
  <si>
    <t>071090</t>
  </si>
  <si>
    <t>Glišić Nikola</t>
  </si>
  <si>
    <t>071097</t>
  </si>
  <si>
    <t>Hodžić Tajma</t>
  </si>
  <si>
    <t>070706</t>
  </si>
  <si>
    <t>Ivković Ivana</t>
  </si>
  <si>
    <t>070965</t>
  </si>
  <si>
    <t>Ješić Dragana</t>
  </si>
  <si>
    <t>071434</t>
  </si>
  <si>
    <t>Jokanović Tanja</t>
  </si>
  <si>
    <t>051208</t>
  </si>
  <si>
    <t>Knežević Olga</t>
  </si>
  <si>
    <t>070002</t>
  </si>
  <si>
    <t>Kremić Jovana</t>
  </si>
  <si>
    <t>051305</t>
  </si>
  <si>
    <t>Lazić Jelena</t>
  </si>
  <si>
    <t>071368</t>
  </si>
  <si>
    <t>Lučić Jelena</t>
  </si>
  <si>
    <t>071411</t>
  </si>
  <si>
    <t>Marjanović Milica</t>
  </si>
  <si>
    <t>Miladinović Nataša</t>
  </si>
  <si>
    <t>060237</t>
  </si>
  <si>
    <t>Milićević Nikola</t>
  </si>
  <si>
    <t>070263</t>
  </si>
  <si>
    <t>Mirkić Jovana</t>
  </si>
  <si>
    <t>070491</t>
  </si>
  <si>
    <t>Mitić Gordana</t>
  </si>
  <si>
    <t>071367</t>
  </si>
  <si>
    <t>Nastić Aleksandra</t>
  </si>
  <si>
    <t>070031</t>
  </si>
  <si>
    <t>Nikolić Bojana</t>
  </si>
  <si>
    <t>030048</t>
  </si>
  <si>
    <t>Nikolić Ivan</t>
  </si>
  <si>
    <t>050427</t>
  </si>
  <si>
    <t>Pejčić Mila</t>
  </si>
  <si>
    <t>071396</t>
  </si>
  <si>
    <t>Petrov Marina</t>
  </si>
  <si>
    <t>060386</t>
  </si>
  <si>
    <t>Petrović Marko</t>
  </si>
  <si>
    <t>060064</t>
  </si>
  <si>
    <t>Radmilović Rada</t>
  </si>
  <si>
    <t>070360</t>
  </si>
  <si>
    <t>Radonjić Nikolina</t>
  </si>
  <si>
    <t>060606</t>
  </si>
  <si>
    <t>Ranđić Miloš</t>
  </si>
  <si>
    <t>050269</t>
  </si>
  <si>
    <t>Rašović Boris</t>
  </si>
  <si>
    <t>020903</t>
  </si>
  <si>
    <t>Reljić Danijela</t>
  </si>
  <si>
    <t>060360</t>
  </si>
  <si>
    <t>Savović Danijela</t>
  </si>
  <si>
    <t>051513</t>
  </si>
  <si>
    <t>Simićević Anja</t>
  </si>
  <si>
    <t>071055</t>
  </si>
  <si>
    <t>Srećković Marija</t>
  </si>
  <si>
    <t>981725</t>
  </si>
  <si>
    <t>Stankić Marko</t>
  </si>
  <si>
    <t>070712</t>
  </si>
  <si>
    <t>Stanković Jelena</t>
  </si>
  <si>
    <t>060320</t>
  </si>
  <si>
    <t>Stefanović Marina</t>
  </si>
  <si>
    <t>050491</t>
  </si>
  <si>
    <t>Stević Milena</t>
  </si>
  <si>
    <t>060204</t>
  </si>
  <si>
    <t>Stojanović Aleksandra</t>
  </si>
  <si>
    <t>061546</t>
  </si>
  <si>
    <t>Stojković Stefan</t>
  </si>
  <si>
    <t>070287</t>
  </si>
  <si>
    <t>Šumarac Bojana</t>
  </si>
  <si>
    <t>071307</t>
  </si>
  <si>
    <t>Svetozarević Snežana</t>
  </si>
  <si>
    <t>071327</t>
  </si>
  <si>
    <t>Tešić Stevan</t>
  </si>
  <si>
    <t>051106</t>
  </si>
  <si>
    <t>Vesnić Žarko</t>
  </si>
  <si>
    <t>050266</t>
  </si>
  <si>
    <t>Vitorović Ivana</t>
  </si>
  <si>
    <t>070758</t>
  </si>
  <si>
    <t>Vuković Jovan</t>
  </si>
  <si>
    <t>050381</t>
  </si>
  <si>
    <t>Živanović Jelena</t>
  </si>
  <si>
    <t>061017</t>
  </si>
  <si>
    <t>Živković Milica</t>
  </si>
  <si>
    <t>061429</t>
  </si>
  <si>
    <t>Životić Katarina</t>
  </si>
  <si>
    <t>071128</t>
  </si>
  <si>
    <t>Zorić Jelena</t>
  </si>
  <si>
    <t>040392</t>
  </si>
  <si>
    <t xml:space="preserve">Alaica Ana </t>
  </si>
  <si>
    <t>060196</t>
  </si>
  <si>
    <t xml:space="preserve">Anić Aleksandra </t>
  </si>
  <si>
    <t xml:space="preserve">Bačić  Ivana </t>
  </si>
  <si>
    <t>060269</t>
  </si>
  <si>
    <t xml:space="preserve">Baćović Tamara </t>
  </si>
  <si>
    <t>060109</t>
  </si>
  <si>
    <t xml:space="preserve">Berić Marija </t>
  </si>
  <si>
    <t>060922</t>
  </si>
  <si>
    <t xml:space="preserve">Bižić Jelena </t>
  </si>
  <si>
    <t>050758</t>
  </si>
  <si>
    <t xml:space="preserve">Bogićević Sanja </t>
  </si>
  <si>
    <t>041401</t>
  </si>
  <si>
    <t xml:space="preserve">Bojković Jovana </t>
  </si>
  <si>
    <t>041241</t>
  </si>
  <si>
    <t xml:space="preserve">Bucalo Nenad </t>
  </si>
  <si>
    <t>061278</t>
  </si>
  <si>
    <t xml:space="preserve">Budalić Jelena </t>
  </si>
  <si>
    <t>060673</t>
  </si>
  <si>
    <t xml:space="preserve">Čolić Lazar </t>
  </si>
  <si>
    <t xml:space="preserve">Cvetić Miloš </t>
  </si>
  <si>
    <t>051011</t>
  </si>
  <si>
    <t xml:space="preserve">Dekić Marko </t>
  </si>
  <si>
    <t>060706</t>
  </si>
  <si>
    <t xml:space="preserve">Đorđević Aleksandra </t>
  </si>
  <si>
    <t>051402</t>
  </si>
  <si>
    <t xml:space="preserve">Đorđević Anđelka </t>
  </si>
  <si>
    <t>061489</t>
  </si>
  <si>
    <t xml:space="preserve">Đorđević Olivera </t>
  </si>
  <si>
    <t>051448</t>
  </si>
  <si>
    <t xml:space="preserve">Đurić Dejan </t>
  </si>
  <si>
    <t>040177</t>
  </si>
  <si>
    <t xml:space="preserve">Dušanić Silvija </t>
  </si>
  <si>
    <t>051308</t>
  </si>
  <si>
    <t xml:space="preserve">Filipović  Dunja </t>
  </si>
  <si>
    <t>051140</t>
  </si>
  <si>
    <t xml:space="preserve">Gačić  Nenad </t>
  </si>
  <si>
    <t>020648</t>
  </si>
  <si>
    <t xml:space="preserve">Gazdić Dragana </t>
  </si>
  <si>
    <t xml:space="preserve">Gordić Tijana </t>
  </si>
  <si>
    <t>050631</t>
  </si>
  <si>
    <t xml:space="preserve">Gujaničić Nataša </t>
  </si>
  <si>
    <t>060681</t>
  </si>
  <si>
    <t xml:space="preserve">Ibraimović Edi </t>
  </si>
  <si>
    <t>050603</t>
  </si>
  <si>
    <t xml:space="preserve">Ilić  Aleksandra </t>
  </si>
  <si>
    <t>030619</t>
  </si>
  <si>
    <t xml:space="preserve">Ivanović Jovana </t>
  </si>
  <si>
    <t>060886</t>
  </si>
  <si>
    <t xml:space="preserve">Jakovljević Sonja </t>
  </si>
  <si>
    <t>050011</t>
  </si>
  <si>
    <t xml:space="preserve">Janić Marijana </t>
  </si>
  <si>
    <t>020705</t>
  </si>
  <si>
    <t xml:space="preserve">Jelić Anja </t>
  </si>
  <si>
    <t>031161</t>
  </si>
  <si>
    <t xml:space="preserve">Jelić Ivan </t>
  </si>
  <si>
    <t>050022</t>
  </si>
  <si>
    <t xml:space="preserve">Jeremić Aleksandra </t>
  </si>
  <si>
    <t>041477</t>
  </si>
  <si>
    <t xml:space="preserve">Jerinić Brigita </t>
  </si>
  <si>
    <t>060616</t>
  </si>
  <si>
    <t xml:space="preserve">Jevtić Jelena </t>
  </si>
  <si>
    <t>041068</t>
  </si>
  <si>
    <t xml:space="preserve">Jokić Tatjana </t>
  </si>
  <si>
    <t>060074</t>
  </si>
  <si>
    <t xml:space="preserve">Jovanović  Katarina </t>
  </si>
  <si>
    <t>041236</t>
  </si>
  <si>
    <t xml:space="preserve">Jovanović Marija </t>
  </si>
  <si>
    <t>050453</t>
  </si>
  <si>
    <t xml:space="preserve">Jovanović Nemanja </t>
  </si>
  <si>
    <t>041166</t>
  </si>
  <si>
    <t xml:space="preserve">Jovanović Nenad </t>
  </si>
  <si>
    <t>030189</t>
  </si>
  <si>
    <t>060287</t>
  </si>
  <si>
    <t xml:space="preserve">Kapuran  Petar </t>
  </si>
  <si>
    <t>040587</t>
  </si>
  <si>
    <t xml:space="preserve">Kostić Anđelija </t>
  </si>
  <si>
    <t>050081</t>
  </si>
  <si>
    <t>Kovačević Danijela</t>
  </si>
  <si>
    <t>041058</t>
  </si>
  <si>
    <t xml:space="preserve">Kovačević Nataša </t>
  </si>
  <si>
    <t>051122</t>
  </si>
  <si>
    <t xml:space="preserve">Kovačević Vladimir </t>
  </si>
  <si>
    <t>061178</t>
  </si>
  <si>
    <t xml:space="preserve">Krunić Nevena </t>
  </si>
  <si>
    <t>060154</t>
  </si>
  <si>
    <t xml:space="preserve">Kuzmanović  Vladimir </t>
  </si>
  <si>
    <t>900629</t>
  </si>
  <si>
    <t xml:space="preserve">Lapčević Aleksandra </t>
  </si>
  <si>
    <t>060684</t>
  </si>
  <si>
    <t xml:space="preserve">Lazić  Marina </t>
  </si>
  <si>
    <t>060796</t>
  </si>
  <si>
    <t xml:space="preserve">Marinković  Milica </t>
  </si>
  <si>
    <t>991095</t>
  </si>
  <si>
    <t xml:space="preserve">Marković Elena </t>
  </si>
  <si>
    <t>061053</t>
  </si>
  <si>
    <t xml:space="preserve">Marković Ivana </t>
  </si>
  <si>
    <t>061548</t>
  </si>
  <si>
    <t xml:space="preserve">Marković Jelena </t>
  </si>
  <si>
    <t>060848</t>
  </si>
  <si>
    <t xml:space="preserve">Marković Milena </t>
  </si>
  <si>
    <t>060254</t>
  </si>
  <si>
    <t xml:space="preserve">Matić Ružica </t>
  </si>
  <si>
    <t>020469</t>
  </si>
  <si>
    <t xml:space="preserve">Matović Ivana </t>
  </si>
  <si>
    <t>050918</t>
  </si>
  <si>
    <t xml:space="preserve">Matović Mirjana </t>
  </si>
  <si>
    <t>060728</t>
  </si>
  <si>
    <t xml:space="preserve">Mihailović Ljiljana </t>
  </si>
  <si>
    <t>060156</t>
  </si>
  <si>
    <t xml:space="preserve">Mihajlović Mina </t>
  </si>
  <si>
    <t>050166</t>
  </si>
  <si>
    <t xml:space="preserve">Mijatović Marija </t>
  </si>
  <si>
    <t>060272</t>
  </si>
  <si>
    <t xml:space="preserve">Milanović Ines </t>
  </si>
  <si>
    <t>050073</t>
  </si>
  <si>
    <t xml:space="preserve">Milanović Jelena </t>
  </si>
  <si>
    <t>981581</t>
  </si>
  <si>
    <t xml:space="preserve">Milovanović  Valentina </t>
  </si>
  <si>
    <t>060891</t>
  </si>
  <si>
    <t xml:space="preserve">Milovanović Miloš </t>
  </si>
  <si>
    <t>060106</t>
  </si>
  <si>
    <t xml:space="preserve">Mišljenović Renata </t>
  </si>
  <si>
    <t>060212</t>
  </si>
  <si>
    <t xml:space="preserve">Mitić Dušan </t>
  </si>
  <si>
    <t>050109</t>
  </si>
  <si>
    <t xml:space="preserve">Mitrović Bojana </t>
  </si>
  <si>
    <t>050216</t>
  </si>
  <si>
    <t xml:space="preserve">Mitrović Mirjam </t>
  </si>
  <si>
    <t>040789</t>
  </si>
  <si>
    <t xml:space="preserve">Mladenović Aleksandra </t>
  </si>
  <si>
    <t>050084</t>
  </si>
  <si>
    <t xml:space="preserve">Močević Bojana </t>
  </si>
  <si>
    <t>060636</t>
  </si>
  <si>
    <t xml:space="preserve">Nedeljković Bojana </t>
  </si>
  <si>
    <t>031143</t>
  </si>
  <si>
    <t xml:space="preserve">Nedić Marko </t>
  </si>
  <si>
    <t>061071</t>
  </si>
  <si>
    <t xml:space="preserve">Nikolić Emilija </t>
  </si>
  <si>
    <t>030763</t>
  </si>
  <si>
    <t xml:space="preserve">Novović Bojana </t>
  </si>
  <si>
    <t>060677</t>
  </si>
  <si>
    <t xml:space="preserve">Obradović  Ana </t>
  </si>
  <si>
    <t>060877</t>
  </si>
  <si>
    <t xml:space="preserve">Odorović Lav </t>
  </si>
  <si>
    <t>060632</t>
  </si>
  <si>
    <t xml:space="preserve">Pantelić Marina </t>
  </si>
  <si>
    <t>031384</t>
  </si>
  <si>
    <t>040077</t>
  </si>
  <si>
    <t xml:space="preserve">Pavlović Tijana </t>
  </si>
  <si>
    <t>060658</t>
  </si>
  <si>
    <t xml:space="preserve">Pejić Marko </t>
  </si>
  <si>
    <t>050952</t>
  </si>
  <si>
    <t xml:space="preserve">Petrović Ana </t>
  </si>
  <si>
    <t>050716</t>
  </si>
  <si>
    <t xml:space="preserve">Petrović Jovana </t>
  </si>
  <si>
    <t>060288</t>
  </si>
  <si>
    <t xml:space="preserve">Petrović Višnja </t>
  </si>
  <si>
    <t>060888</t>
  </si>
  <si>
    <t xml:space="preserve">Plećić Ana </t>
  </si>
  <si>
    <t>051042</t>
  </si>
  <si>
    <t xml:space="preserve">Popara Goran </t>
  </si>
  <si>
    <t>040851</t>
  </si>
  <si>
    <t xml:space="preserve">Propadović Marina </t>
  </si>
  <si>
    <t>051294</t>
  </si>
  <si>
    <t xml:space="preserve">Radenković Marko </t>
  </si>
  <si>
    <t>060678</t>
  </si>
  <si>
    <t xml:space="preserve">Radičević Milica </t>
  </si>
  <si>
    <t>060137</t>
  </si>
  <si>
    <t xml:space="preserve">Radivojević Milica </t>
  </si>
  <si>
    <t>041052</t>
  </si>
  <si>
    <t xml:space="preserve">Radojković Ivana </t>
  </si>
  <si>
    <t>960690</t>
  </si>
  <si>
    <t xml:space="preserve">Radonić Jelena </t>
  </si>
  <si>
    <t>010576</t>
  </si>
  <si>
    <t xml:space="preserve">Radosavljević Ljubiša </t>
  </si>
  <si>
    <t>060136</t>
  </si>
  <si>
    <t xml:space="preserve">Rajković Ivana </t>
  </si>
  <si>
    <t>040366</t>
  </si>
  <si>
    <t xml:space="preserve">Rančić Gordana </t>
  </si>
  <si>
    <t>050812</t>
  </si>
  <si>
    <t xml:space="preserve">Rvorić Branka </t>
  </si>
  <si>
    <t>040522</t>
  </si>
  <si>
    <t xml:space="preserve">Savatović Dušan </t>
  </si>
  <si>
    <t>040924</t>
  </si>
  <si>
    <t xml:space="preserve">Savatović Jovan </t>
  </si>
  <si>
    <t>060318</t>
  </si>
  <si>
    <t xml:space="preserve">Savić  Tanja </t>
  </si>
  <si>
    <t>060376</t>
  </si>
  <si>
    <t xml:space="preserve">Savić Una </t>
  </si>
  <si>
    <t>031318</t>
  </si>
  <si>
    <t xml:space="preserve">Šedivi Sandra </t>
  </si>
  <si>
    <t>994616</t>
  </si>
  <si>
    <t xml:space="preserve">Šepšinac Jelena </t>
  </si>
  <si>
    <t>011129</t>
  </si>
  <si>
    <t xml:space="preserve">Stevanović Miloš </t>
  </si>
  <si>
    <t>061096</t>
  </si>
  <si>
    <t xml:space="preserve">Stojadinović Ivanka </t>
  </si>
  <si>
    <t>040322</t>
  </si>
  <si>
    <t xml:space="preserve">Stojanović Nataša </t>
  </si>
  <si>
    <t>061266</t>
  </si>
  <si>
    <t xml:space="preserve">Stojkovski  Dragana </t>
  </si>
  <si>
    <t xml:space="preserve">Subotić Milenko </t>
  </si>
  <si>
    <t xml:space="preserve">Sušić Milica </t>
  </si>
  <si>
    <t>060798</t>
  </si>
  <si>
    <t xml:space="preserve">Tanić  Anđela </t>
  </si>
  <si>
    <t>031056</t>
  </si>
  <si>
    <t xml:space="preserve">Tarabić Ana </t>
  </si>
  <si>
    <t>041206</t>
  </si>
  <si>
    <t xml:space="preserve">Tejović Ivana </t>
  </si>
  <si>
    <t>061307</t>
  </si>
  <si>
    <t xml:space="preserve">Tešić Jasmina </t>
  </si>
  <si>
    <t>050813</t>
  </si>
  <si>
    <t xml:space="preserve">Tešić Marija </t>
  </si>
  <si>
    <t>060422</t>
  </si>
  <si>
    <t xml:space="preserve">Tešić Valentina </t>
  </si>
  <si>
    <t>041524</t>
  </si>
  <si>
    <t xml:space="preserve">Tijosavljević Marijana </t>
  </si>
  <si>
    <t>050033</t>
  </si>
  <si>
    <t xml:space="preserve">Topalović  Tamara </t>
  </si>
  <si>
    <t>061276</t>
  </si>
  <si>
    <t xml:space="preserve">Trmčić Stefan </t>
  </si>
  <si>
    <t>060361</t>
  </si>
  <si>
    <t xml:space="preserve">Varvara  Đuran </t>
  </si>
  <si>
    <t>050702</t>
  </si>
  <si>
    <t xml:space="preserve">Vasić   Marija </t>
  </si>
  <si>
    <t>061218</t>
  </si>
  <si>
    <t xml:space="preserve">Vasić Slobodan </t>
  </si>
  <si>
    <t>061156</t>
  </si>
  <si>
    <t xml:space="preserve">Vasić V Milena </t>
  </si>
  <si>
    <t>030488</t>
  </si>
  <si>
    <t xml:space="preserve">Vasović Ivana </t>
  </si>
  <si>
    <t>040137</t>
  </si>
  <si>
    <t xml:space="preserve">Veljić Ivana </t>
  </si>
  <si>
    <t>051432</t>
  </si>
  <si>
    <t xml:space="preserve">Vezmar Miroljub </t>
  </si>
  <si>
    <t>041127</t>
  </si>
  <si>
    <t xml:space="preserve">Vidojević Vladanka </t>
  </si>
  <si>
    <t>060526</t>
  </si>
  <si>
    <t xml:space="preserve">Vojisavljević Maja </t>
  </si>
  <si>
    <t>050463</t>
  </si>
  <si>
    <t xml:space="preserve">Vozab Stefan </t>
  </si>
  <si>
    <t>060856</t>
  </si>
  <si>
    <t xml:space="preserve">Vujackov Sanja </t>
  </si>
  <si>
    <t>040107</t>
  </si>
  <si>
    <t xml:space="preserve">Vukajlović  Jelena </t>
  </si>
  <si>
    <t>030820</t>
  </si>
  <si>
    <t xml:space="preserve">Vukomanović Snežana </t>
  </si>
  <si>
    <t>060068</t>
  </si>
  <si>
    <t xml:space="preserve">Živković  Jelena </t>
  </si>
  <si>
    <t>011264</t>
  </si>
  <si>
    <t>Aćimović Anka</t>
  </si>
  <si>
    <t>030110</t>
  </si>
  <si>
    <t>Anđelić Jevrem</t>
  </si>
  <si>
    <t>021259</t>
  </si>
  <si>
    <t>Anđelković Nataša</t>
  </si>
  <si>
    <t>051036</t>
  </si>
  <si>
    <t>Aritonović Jelena</t>
  </si>
  <si>
    <t>990635</t>
  </si>
  <si>
    <t>Avdalović Jelena</t>
  </si>
  <si>
    <t>030417</t>
  </si>
  <si>
    <t>Avdić Dejan</t>
  </si>
  <si>
    <t>031252</t>
  </si>
  <si>
    <t>Barjaktarović Milica</t>
  </si>
  <si>
    <t>030894</t>
  </si>
  <si>
    <t>Blažeković Sanja</t>
  </si>
  <si>
    <t>050451</t>
  </si>
  <si>
    <t>Bogdanović Aleksandra</t>
  </si>
  <si>
    <t>050744</t>
  </si>
  <si>
    <t>Borisavljević Marijana</t>
  </si>
  <si>
    <t>040936</t>
  </si>
  <si>
    <t>Bosanac Daniela</t>
  </si>
  <si>
    <t>051009</t>
  </si>
  <si>
    <t>Cekić Jelena</t>
  </si>
  <si>
    <t>031184</t>
  </si>
  <si>
    <t>Cvetković Aleksandra</t>
  </si>
  <si>
    <t>050496</t>
  </si>
  <si>
    <t>Čičković Ivona</t>
  </si>
  <si>
    <t>990954</t>
  </si>
  <si>
    <t>Čolović Jelena</t>
  </si>
  <si>
    <t>050037</t>
  </si>
  <si>
    <t>Ćučaković Velimir</t>
  </si>
  <si>
    <t>030179</t>
  </si>
  <si>
    <t>Ćeklić Tamara</t>
  </si>
  <si>
    <t>020762</t>
  </si>
  <si>
    <t>Dakić Irena</t>
  </si>
  <si>
    <t>011508</t>
  </si>
  <si>
    <t>Damjanović Zorica</t>
  </si>
  <si>
    <t>020591</t>
  </si>
  <si>
    <t>Despotović Nevena</t>
  </si>
  <si>
    <t>030127</t>
  </si>
  <si>
    <t xml:space="preserve">Dimić Marija </t>
  </si>
  <si>
    <t>030050</t>
  </si>
  <si>
    <t>Džogaz Irena</t>
  </si>
  <si>
    <t>030371</t>
  </si>
  <si>
    <t>Đekić Tijana</t>
  </si>
  <si>
    <t>030207</t>
  </si>
  <si>
    <t>Gašić Tijana</t>
  </si>
  <si>
    <t>031112</t>
  </si>
  <si>
    <t>Gojković Milena</t>
  </si>
  <si>
    <t>050572</t>
  </si>
  <si>
    <t>Golubovac Dijana</t>
  </si>
  <si>
    <t>041523</t>
  </si>
  <si>
    <t>Grbović Maja</t>
  </si>
  <si>
    <t>041309</t>
  </si>
  <si>
    <t>Grebenarović Sanja</t>
  </si>
  <si>
    <t>960759</t>
  </si>
  <si>
    <t>Hubač (Mihailović) Aleksandra</t>
  </si>
  <si>
    <t>040017</t>
  </si>
  <si>
    <t>Ignjatović Ivica</t>
  </si>
  <si>
    <t>030740</t>
  </si>
  <si>
    <t>Ilanić Nevena</t>
  </si>
  <si>
    <t>050053</t>
  </si>
  <si>
    <t>Ilić Snežana</t>
  </si>
  <si>
    <t>041323</t>
  </si>
  <si>
    <t>Ilić Tijana</t>
  </si>
  <si>
    <t>021156</t>
  </si>
  <si>
    <t>970940</t>
  </si>
  <si>
    <t>Janković Nenad</t>
  </si>
  <si>
    <t>040556</t>
  </si>
  <si>
    <t>Janković Tatjana</t>
  </si>
  <si>
    <t>031175</t>
  </si>
  <si>
    <t>Jarić Gordana</t>
  </si>
  <si>
    <t>050736</t>
  </si>
  <si>
    <t>Jovanović Tijana</t>
  </si>
  <si>
    <t>010940</t>
  </si>
  <si>
    <t>Jovanović Zorica</t>
  </si>
  <si>
    <t>Jović Katarina</t>
  </si>
  <si>
    <t>010215</t>
  </si>
  <si>
    <t>Karajović Nenad</t>
  </si>
  <si>
    <t>030424</t>
  </si>
  <si>
    <t>Knežević Jelena</t>
  </si>
  <si>
    <t>010478</t>
  </si>
  <si>
    <t>Krsmanović Jelena</t>
  </si>
  <si>
    <t>021335</t>
  </si>
  <si>
    <t>Krstić Ana</t>
  </si>
  <si>
    <t>040649</t>
  </si>
  <si>
    <t>Krstić Jelena</t>
  </si>
  <si>
    <t>040914</t>
  </si>
  <si>
    <t>Kurćubić Jovana</t>
  </si>
  <si>
    <t>040827</t>
  </si>
  <si>
    <t>Lazić Milica</t>
  </si>
  <si>
    <t>040393</t>
  </si>
  <si>
    <t>Lazić Slobodan</t>
  </si>
  <si>
    <t>031189</t>
  </si>
  <si>
    <t>Lončar Milica</t>
  </si>
  <si>
    <t>050049</t>
  </si>
  <si>
    <t>Ljubičić Ružica</t>
  </si>
  <si>
    <t>010950</t>
  </si>
  <si>
    <t>Marković Vitomir</t>
  </si>
  <si>
    <t>030622</t>
  </si>
  <si>
    <t>Matijević Aleksandra</t>
  </si>
  <si>
    <t>Memedović Milica</t>
  </si>
  <si>
    <t>031280</t>
  </si>
  <si>
    <t>Milenković Jovana</t>
  </si>
  <si>
    <t>050317</t>
  </si>
  <si>
    <t>Milenković Marina</t>
  </si>
  <si>
    <t>050934</t>
  </si>
  <si>
    <t>Milićević Mila</t>
  </si>
  <si>
    <t>021111</t>
  </si>
  <si>
    <t>Milošević Ivana</t>
  </si>
  <si>
    <t>011595</t>
  </si>
  <si>
    <t>Milović Radmila</t>
  </si>
  <si>
    <t>031432</t>
  </si>
  <si>
    <t>Mitić Maja</t>
  </si>
  <si>
    <t>021024</t>
  </si>
  <si>
    <t>Mitranić Igor</t>
  </si>
  <si>
    <t>050031</t>
  </si>
  <si>
    <t>Mladenović Ana</t>
  </si>
  <si>
    <t>030987</t>
  </si>
  <si>
    <t>Mladenović Tamara</t>
  </si>
  <si>
    <t>011742</t>
  </si>
  <si>
    <t>Motika Ivana</t>
  </si>
  <si>
    <t>051139</t>
  </si>
  <si>
    <t>Mucović Čedomil</t>
  </si>
  <si>
    <t>020853</t>
  </si>
  <si>
    <t>Nastić Marijana</t>
  </si>
  <si>
    <t>040543</t>
  </si>
  <si>
    <t>Nedeljković Tanja</t>
  </si>
  <si>
    <t>050007</t>
  </si>
  <si>
    <t>Nešić Irena</t>
  </si>
  <si>
    <t>030709</t>
  </si>
  <si>
    <t xml:space="preserve">Nikodinović Slobodan </t>
  </si>
  <si>
    <t>030637</t>
  </si>
  <si>
    <t>Novaković Iva</t>
  </si>
  <si>
    <t>041503</t>
  </si>
  <si>
    <t>Novković Sanja</t>
  </si>
  <si>
    <t>050523</t>
  </si>
  <si>
    <t>Obućina Aleksandar</t>
  </si>
  <si>
    <t>03/1223</t>
  </si>
  <si>
    <t>Pajić Dragan</t>
  </si>
  <si>
    <t>031227</t>
  </si>
  <si>
    <t>Palalić Marina</t>
  </si>
  <si>
    <t>Pavlović Biljana</t>
  </si>
  <si>
    <t>040619</t>
  </si>
  <si>
    <t>Perović Lidija</t>
  </si>
  <si>
    <t>030781</t>
  </si>
  <si>
    <t>Petrović Dragana</t>
  </si>
  <si>
    <t>031137</t>
  </si>
  <si>
    <t>Petrović Miloš</t>
  </si>
  <si>
    <t>030448</t>
  </si>
  <si>
    <t>Petrović Suzana</t>
  </si>
  <si>
    <t>051398</t>
  </si>
  <si>
    <t>Polić Ivanka</t>
  </si>
  <si>
    <t>031359</t>
  </si>
  <si>
    <t>Puzović Novica</t>
  </si>
  <si>
    <t>981157</t>
  </si>
  <si>
    <t>Rakovac Jelena</t>
  </si>
  <si>
    <t>040265</t>
  </si>
  <si>
    <t>Raković Maja</t>
  </si>
  <si>
    <t>050666</t>
  </si>
  <si>
    <t>Relić Danijela</t>
  </si>
  <si>
    <t>971214</t>
  </si>
  <si>
    <t>Ristić Ivana</t>
  </si>
  <si>
    <t>021479</t>
  </si>
  <si>
    <t>Ristović Slobodan</t>
  </si>
  <si>
    <t>010084</t>
  </si>
  <si>
    <t>Šarac Bojana</t>
  </si>
  <si>
    <t>051186</t>
  </si>
  <si>
    <t>Simić Milica</t>
  </si>
  <si>
    <t>030972</t>
  </si>
  <si>
    <t>Škundrić Jovana</t>
  </si>
  <si>
    <t>020420</t>
  </si>
  <si>
    <t>Stanić Marina</t>
  </si>
  <si>
    <t>051282</t>
  </si>
  <si>
    <t>Stefanović Branka</t>
  </si>
  <si>
    <t>011441</t>
  </si>
  <si>
    <t>Stefanović Nenad</t>
  </si>
  <si>
    <t>051081</t>
  </si>
  <si>
    <t>Stojaković Katarina</t>
  </si>
  <si>
    <t>040244</t>
  </si>
  <si>
    <t>Stojković Jelena</t>
  </si>
  <si>
    <t>050907</t>
  </si>
  <si>
    <t>Stošić Marko</t>
  </si>
  <si>
    <t>010603</t>
  </si>
  <si>
    <t>Šutić Marija</t>
  </si>
  <si>
    <t>011166</t>
  </si>
  <si>
    <t>Šutić Milena</t>
  </si>
  <si>
    <t>050738</t>
  </si>
  <si>
    <t>Talijan Miloš</t>
  </si>
  <si>
    <t>050421</t>
  </si>
  <si>
    <t>Tanjević Mirjana</t>
  </si>
  <si>
    <t>030081</t>
  </si>
  <si>
    <t>Todorović Dina</t>
  </si>
  <si>
    <t>030566</t>
  </si>
  <si>
    <t>Tomović Milica</t>
  </si>
  <si>
    <t>030218</t>
  </si>
  <si>
    <t>Trajković Milan</t>
  </si>
  <si>
    <t>000274</t>
  </si>
  <si>
    <t>Turudija Vinko</t>
  </si>
  <si>
    <t>031303</t>
  </si>
  <si>
    <t>Tutić Ivan</t>
  </si>
  <si>
    <t>040777</t>
  </si>
  <si>
    <t>Ubović Jovana</t>
  </si>
  <si>
    <t>040232</t>
  </si>
  <si>
    <t>Vasić Jelena</t>
  </si>
  <si>
    <t>021426</t>
  </si>
  <si>
    <t>Vasić Marko</t>
  </si>
  <si>
    <t>030054</t>
  </si>
  <si>
    <t>Veljković Nataša</t>
  </si>
  <si>
    <t>021145</t>
  </si>
  <si>
    <t>Veljković Tijana</t>
  </si>
  <si>
    <t>030079</t>
  </si>
  <si>
    <t>Višnjić Uroš</t>
  </si>
  <si>
    <t>020536</t>
  </si>
  <si>
    <t>Vladisavljević Marko</t>
  </si>
  <si>
    <t>041218</t>
  </si>
  <si>
    <t>Vojnović Jelena</t>
  </si>
  <si>
    <t>040158</t>
  </si>
  <si>
    <t>Vujanić Milica</t>
  </si>
  <si>
    <t>040911</t>
  </si>
  <si>
    <t>Vujković Andrijana</t>
  </si>
  <si>
    <t>041487</t>
  </si>
  <si>
    <t>Živković Bojana</t>
  </si>
  <si>
    <t>031098</t>
  </si>
  <si>
    <t>Žugić Predrag</t>
  </si>
  <si>
    <t>Poeni za aktivnost
(presid. game, vezbe, test, RC)</t>
  </si>
  <si>
    <t>Vidović Katarina</t>
  </si>
  <si>
    <t>101337</t>
  </si>
  <si>
    <t>Stolić Nataša</t>
  </si>
  <si>
    <t>101328</t>
  </si>
  <si>
    <t>Tomović Milena</t>
  </si>
  <si>
    <t>101327</t>
  </si>
  <si>
    <t>Milenković Bojana</t>
  </si>
  <si>
    <t>101309</t>
  </si>
  <si>
    <t>Jovanović Mina</t>
  </si>
  <si>
    <t>101254</t>
  </si>
  <si>
    <t>Radan Mirko</t>
  </si>
  <si>
    <t>101238</t>
  </si>
  <si>
    <t>Simonović Dušica</t>
  </si>
  <si>
    <t>101230</t>
  </si>
  <si>
    <t>Bakiu Arben</t>
  </si>
  <si>
    <t>101222</t>
  </si>
  <si>
    <t>Đorđević Doroteja</t>
  </si>
  <si>
    <t>101196</t>
  </si>
  <si>
    <t>Brkić Jasna</t>
  </si>
  <si>
    <t>101190</t>
  </si>
  <si>
    <t>Simić Ana</t>
  </si>
  <si>
    <t>101183</t>
  </si>
  <si>
    <t>Joksimović Dušan</t>
  </si>
  <si>
    <t>101180</t>
  </si>
  <si>
    <t>Vuković Jovana</t>
  </si>
  <si>
    <t>101142</t>
  </si>
  <si>
    <t>Vlaisavljević Jelena</t>
  </si>
  <si>
    <t>101117</t>
  </si>
  <si>
    <t>Čepić Ratka</t>
  </si>
  <si>
    <t>101113</t>
  </si>
  <si>
    <t>Ristić Nikola</t>
  </si>
  <si>
    <t>101108</t>
  </si>
  <si>
    <t>Jovanović Aleksandra</t>
  </si>
  <si>
    <t>101088</t>
  </si>
  <si>
    <t>Vrabel Judit</t>
  </si>
  <si>
    <t>101075</t>
  </si>
  <si>
    <t>Stjepanović Jelena</t>
  </si>
  <si>
    <t>101048</t>
  </si>
  <si>
    <t>Ostojic Sandra</t>
  </si>
  <si>
    <t>100988</t>
  </si>
  <si>
    <t>Milošević Nataša</t>
  </si>
  <si>
    <t>100964</t>
  </si>
  <si>
    <t>Lulić Danijela</t>
  </si>
  <si>
    <t>100938</t>
  </si>
  <si>
    <t>Trajković Andrijana</t>
  </si>
  <si>
    <t>100881</t>
  </si>
  <si>
    <t>Kaličanin Milica</t>
  </si>
  <si>
    <t>100878</t>
  </si>
  <si>
    <t>Dragutinovic Dejan</t>
  </si>
  <si>
    <t>100871</t>
  </si>
  <si>
    <t>100868</t>
  </si>
  <si>
    <t>Kostić Jovana</t>
  </si>
  <si>
    <t>100834</t>
  </si>
  <si>
    <t>Gogić Nataša</t>
  </si>
  <si>
    <t>100812</t>
  </si>
  <si>
    <t>Đoković Miloš</t>
  </si>
  <si>
    <t>100810</t>
  </si>
  <si>
    <t>Ovčarić Ivana</t>
  </si>
  <si>
    <t>100793</t>
  </si>
  <si>
    <t>Šuša Branka</t>
  </si>
  <si>
    <t>100790</t>
  </si>
  <si>
    <t>Plavšić Marija</t>
  </si>
  <si>
    <t>100761</t>
  </si>
  <si>
    <t>Nevenić Katarina</t>
  </si>
  <si>
    <t>100760</t>
  </si>
  <si>
    <t>Lalović Dorotea</t>
  </si>
  <si>
    <t>100757</t>
  </si>
  <si>
    <t>Šimković Mina</t>
  </si>
  <si>
    <t>100699</t>
  </si>
  <si>
    <t>Ristic Mihailo</t>
  </si>
  <si>
    <t>100674</t>
  </si>
  <si>
    <t>Belić Marija</t>
  </si>
  <si>
    <t>100632</t>
  </si>
  <si>
    <t>Samardžić Sanja</t>
  </si>
  <si>
    <t>100628</t>
  </si>
  <si>
    <t>Rusimović Dragan</t>
  </si>
  <si>
    <t>100572</t>
  </si>
  <si>
    <t>Savićević Andrea</t>
  </si>
  <si>
    <t>100557</t>
  </si>
  <si>
    <t>Jahić Daniel</t>
  </si>
  <si>
    <t>100534</t>
  </si>
  <si>
    <t>Đurić Biljana</t>
  </si>
  <si>
    <t>100496</t>
  </si>
  <si>
    <t>Knežević Milica</t>
  </si>
  <si>
    <t>100482</t>
  </si>
  <si>
    <t>Plavšić Božidar</t>
  </si>
  <si>
    <t>100469</t>
  </si>
  <si>
    <t>Migrić Bojana</t>
  </si>
  <si>
    <t>100404</t>
  </si>
  <si>
    <t>Tomašević Jelena</t>
  </si>
  <si>
    <t>100378</t>
  </si>
  <si>
    <t>Brašanac Jelena</t>
  </si>
  <si>
    <t>100349</t>
  </si>
  <si>
    <t>Spasojević Jovana</t>
  </si>
  <si>
    <t>100332</t>
  </si>
  <si>
    <t>Šebez Nataša</t>
  </si>
  <si>
    <t>100327</t>
  </si>
  <si>
    <t>Kragulj Tea</t>
  </si>
  <si>
    <t>100303</t>
  </si>
  <si>
    <t>Milutinović Vladimir</t>
  </si>
  <si>
    <t>100302</t>
  </si>
  <si>
    <t>Dobrijević Slobodanka</t>
  </si>
  <si>
    <t>100255</t>
  </si>
  <si>
    <t>Vučković Katarina</t>
  </si>
  <si>
    <t>100109</t>
  </si>
  <si>
    <t>Janković Milena</t>
  </si>
  <si>
    <t>100097</t>
  </si>
  <si>
    <t>Petković Dragana</t>
  </si>
  <si>
    <t>100085</t>
  </si>
  <si>
    <t>Nikićević Jelena</t>
  </si>
  <si>
    <t>100077</t>
  </si>
  <si>
    <t>100053</t>
  </si>
  <si>
    <t>Trifunović Stefan</t>
  </si>
  <si>
    <t>091270</t>
  </si>
  <si>
    <t>Lekić Aleksandra</t>
  </si>
  <si>
    <t>091057</t>
  </si>
  <si>
    <t>Bastaja Ivana</t>
  </si>
  <si>
    <t>090980</t>
  </si>
  <si>
    <t>Milanović Jovana</t>
  </si>
  <si>
    <t>090437</t>
  </si>
  <si>
    <t>Inđić Bojana</t>
  </si>
  <si>
    <t>081290</t>
  </si>
  <si>
    <t>Ukupno</t>
  </si>
  <si>
    <t>Igrica</t>
  </si>
  <si>
    <t>Poeni za aktivnost
(presid. game, vezbe, test)</t>
  </si>
  <si>
    <t>Pavlovic Biljana</t>
  </si>
  <si>
    <t>050885</t>
  </si>
  <si>
    <t>Nešovic Milanka</t>
  </si>
  <si>
    <t>060329</t>
  </si>
  <si>
    <t>Milojkovic Mladen</t>
  </si>
  <si>
    <t>070930</t>
  </si>
  <si>
    <t>Sakic Ivana</t>
  </si>
  <si>
    <t>071067</t>
  </si>
  <si>
    <t>Manojlovic Ivana</t>
  </si>
  <si>
    <t>071236</t>
  </si>
  <si>
    <t>Ðurdakovic Maja</t>
  </si>
  <si>
    <t>071296</t>
  </si>
  <si>
    <t>Ðunisijevic Jelena</t>
  </si>
  <si>
    <t>071450</t>
  </si>
  <si>
    <t>Pavlovic Tamara</t>
  </si>
  <si>
    <t>081077</t>
  </si>
  <si>
    <t>Živanovic Milica</t>
  </si>
  <si>
    <t>090066</t>
  </si>
  <si>
    <t>Lazic Sara</t>
  </si>
  <si>
    <t>090434</t>
  </si>
  <si>
    <t>Mitrovic Marina</t>
  </si>
  <si>
    <t>090509</t>
  </si>
  <si>
    <t>Dmitrovic Nikola</t>
  </si>
  <si>
    <t>091178</t>
  </si>
  <si>
    <t>Stankovic Sladana</t>
  </si>
  <si>
    <t>091409</t>
  </si>
  <si>
    <t>Kovacevic Olga</t>
  </si>
  <si>
    <t>100013</t>
  </si>
  <si>
    <t>Milovanovic Mina</t>
  </si>
  <si>
    <t>100017</t>
  </si>
  <si>
    <t>Karovic Dragana</t>
  </si>
  <si>
    <t>100029</t>
  </si>
  <si>
    <t>Vasiljevic Katarina</t>
  </si>
  <si>
    <t>100030</t>
  </si>
  <si>
    <t>Jancic Jovana</t>
  </si>
  <si>
    <t>100049</t>
  </si>
  <si>
    <t>Todosijevic Marija</t>
  </si>
  <si>
    <t>100178</t>
  </si>
  <si>
    <t>Bobic Bojana</t>
  </si>
  <si>
    <t>100180</t>
  </si>
  <si>
    <t>Mijatovic Damjan</t>
  </si>
  <si>
    <t>100182</t>
  </si>
  <si>
    <t>Šukovic Milica</t>
  </si>
  <si>
    <t>100193</t>
  </si>
  <si>
    <t>Kovacevic Savina</t>
  </si>
  <si>
    <t>100201</t>
  </si>
  <si>
    <t>Radojkovic Valentina</t>
  </si>
  <si>
    <t>100207</t>
  </si>
  <si>
    <t>Orlic Milorad</t>
  </si>
  <si>
    <t>100213</t>
  </si>
  <si>
    <t>Acimovic Snežana</t>
  </si>
  <si>
    <t>100217</t>
  </si>
  <si>
    <t>Macele Angelina</t>
  </si>
  <si>
    <t>100223</t>
  </si>
  <si>
    <t>Ljubicic Dušan</t>
  </si>
  <si>
    <t>100235</t>
  </si>
  <si>
    <t>Markovic Ana</t>
  </si>
  <si>
    <t>100277</t>
  </si>
  <si>
    <t>Cabrilo Nataša</t>
  </si>
  <si>
    <t>100307</t>
  </si>
  <si>
    <t>Zdravkovic Jelena</t>
  </si>
  <si>
    <t>100313</t>
  </si>
  <si>
    <t>Pavlovic Bojana</t>
  </si>
  <si>
    <t>100323</t>
  </si>
  <si>
    <t>Tomic Violeta</t>
  </si>
  <si>
    <t>100341</t>
  </si>
  <si>
    <t>Arizanovic Zorana</t>
  </si>
  <si>
    <t>100386</t>
  </si>
  <si>
    <t>Nikolic Marija</t>
  </si>
  <si>
    <t>100394</t>
  </si>
  <si>
    <t>Cvijovic Bojana</t>
  </si>
  <si>
    <t>100401</t>
  </si>
  <si>
    <t>Stankovic Jelena</t>
  </si>
  <si>
    <t>100402</t>
  </si>
  <si>
    <t>Kostovski Jelena</t>
  </si>
  <si>
    <t>100449</t>
  </si>
  <si>
    <t>Sofijanic Snežana</t>
  </si>
  <si>
    <t>100463</t>
  </si>
  <si>
    <t>Kalpic Jelena</t>
  </si>
  <si>
    <t>100488</t>
  </si>
  <si>
    <t>Grujic Jelena</t>
  </si>
  <si>
    <t>100494</t>
  </si>
  <si>
    <t>Ristovic Jovana</t>
  </si>
  <si>
    <t>100505</t>
  </si>
  <si>
    <t>Mihajlovic Dušan</t>
  </si>
  <si>
    <t>100507</t>
  </si>
  <si>
    <t>Brankovic Aleksandar</t>
  </si>
  <si>
    <t>100512</t>
  </si>
  <si>
    <t>Grujic Jana</t>
  </si>
  <si>
    <t>100529</t>
  </si>
  <si>
    <t>Lilic Jovan</t>
  </si>
  <si>
    <t>100530</t>
  </si>
  <si>
    <t>Isakovic Marko</t>
  </si>
  <si>
    <t>100539</t>
  </si>
  <si>
    <t>Miloševic Milica</t>
  </si>
  <si>
    <t>100545</t>
  </si>
  <si>
    <t>Ðuricic Marina</t>
  </si>
  <si>
    <t>100573</t>
  </si>
  <si>
    <t>Krivokapic Tatjana</t>
  </si>
  <si>
    <t>100577</t>
  </si>
  <si>
    <t>Šcepanovic Jelena</t>
  </si>
  <si>
    <t>100584</t>
  </si>
  <si>
    <t>Božinovic Milica</t>
  </si>
  <si>
    <t>100629</t>
  </si>
  <si>
    <t>Milivojevic Aleksandra</t>
  </si>
  <si>
    <t>100650</t>
  </si>
  <si>
    <t>Stojanovic Snežana</t>
  </si>
  <si>
    <t>100676</t>
  </si>
  <si>
    <t>Aleksandric Sanja</t>
  </si>
  <si>
    <t>100718</t>
  </si>
  <si>
    <t>Kosovic Ljiljana</t>
  </si>
  <si>
    <t>100725</t>
  </si>
  <si>
    <t>Jankovic Katarina</t>
  </si>
  <si>
    <t>100773</t>
  </si>
  <si>
    <t>Lazarevic Jelena</t>
  </si>
  <si>
    <t>100801</t>
  </si>
  <si>
    <t>Miletic Tijana</t>
  </si>
  <si>
    <t>100818</t>
  </si>
  <si>
    <t>Tošic Ana</t>
  </si>
  <si>
    <t>100819</t>
  </si>
  <si>
    <t>Milkovic Danica</t>
  </si>
  <si>
    <t>100835</t>
  </si>
  <si>
    <t>Dmitric Aleksandar</t>
  </si>
  <si>
    <t>100836</t>
  </si>
  <si>
    <t>Ðordevic Jovana</t>
  </si>
  <si>
    <t>100862</t>
  </si>
  <si>
    <t>Jankovic Jovana</t>
  </si>
  <si>
    <t>100977</t>
  </si>
  <si>
    <t>Bogdanovic Brankica</t>
  </si>
  <si>
    <t>100987</t>
  </si>
  <si>
    <t>Šljokic Mara</t>
  </si>
  <si>
    <t>100990</t>
  </si>
  <si>
    <t>Veckov Tamara</t>
  </si>
  <si>
    <t>101026</t>
  </si>
  <si>
    <t>Stoleski Vanja</t>
  </si>
  <si>
    <t>101093</t>
  </si>
  <si>
    <t>Ðordevic Miodrag</t>
  </si>
  <si>
    <t>101169</t>
  </si>
  <si>
    <t>Bjelic Aleksandra</t>
  </si>
  <si>
    <t>101244</t>
  </si>
  <si>
    <t>Radojevic Marija</t>
  </si>
  <si>
    <t>101257</t>
  </si>
  <si>
    <t>Stojanovic Milica</t>
  </si>
  <si>
    <t>101260</t>
  </si>
  <si>
    <t>Randelovic Nemanja</t>
  </si>
  <si>
    <t>101274</t>
  </si>
  <si>
    <t>Gajic Božena</t>
  </si>
  <si>
    <t>101295</t>
  </si>
  <si>
    <t>Zdravic Jovana</t>
  </si>
  <si>
    <t>101316</t>
  </si>
  <si>
    <t>Božovic Staša</t>
  </si>
  <si>
    <t>101322</t>
  </si>
  <si>
    <t>Pavlovic Milorad</t>
  </si>
  <si>
    <t>101339</t>
  </si>
  <si>
    <t>Tamburic Jovana</t>
  </si>
  <si>
    <t>101406</t>
  </si>
  <si>
    <t>Dimitrov Danica</t>
  </si>
  <si>
    <t>MOP I MM - do 2012/2013</t>
  </si>
  <si>
    <t>101153</t>
  </si>
  <si>
    <t>Biberdžić Tijana</t>
  </si>
  <si>
    <t>110808</t>
  </si>
  <si>
    <t>Stefan Živkovic</t>
  </si>
  <si>
    <t>111261</t>
  </si>
  <si>
    <t>Natalija Živanovic</t>
  </si>
  <si>
    <t>110914</t>
  </si>
  <si>
    <t>Marko Vasilic</t>
  </si>
  <si>
    <t>.</t>
  </si>
  <si>
    <t>110459</t>
  </si>
  <si>
    <t>Filip Obradovic</t>
  </si>
  <si>
    <t>100087</t>
  </si>
  <si>
    <t>Nikola Damjanovic</t>
  </si>
  <si>
    <t>111357</t>
  </si>
  <si>
    <t>Luka Radojlovic</t>
  </si>
  <si>
    <t>110433</t>
  </si>
  <si>
    <t>Petar Jevtovic</t>
  </si>
  <si>
    <t>110493</t>
  </si>
  <si>
    <t>Jelena Tošic</t>
  </si>
  <si>
    <t>110375</t>
  </si>
  <si>
    <t>Jelena Živkovic</t>
  </si>
  <si>
    <t>110807</t>
  </si>
  <si>
    <t>Milan Peric</t>
  </si>
  <si>
    <t>101229</t>
  </si>
  <si>
    <t>Zorana Miloševic</t>
  </si>
  <si>
    <t>101270</t>
  </si>
  <si>
    <t>Ksenija Pantic</t>
  </si>
  <si>
    <t>110171</t>
  </si>
  <si>
    <t>Jelena Mudrinic</t>
  </si>
  <si>
    <t>110567</t>
  </si>
  <si>
    <t>Aleksandar Grašic</t>
  </si>
  <si>
    <t>110190</t>
  </si>
  <si>
    <t>Jovana Miljkovic</t>
  </si>
  <si>
    <t>110194</t>
  </si>
  <si>
    <t>Miloš Ivanovic</t>
  </si>
  <si>
    <t>110765</t>
  </si>
  <si>
    <t>Svetlana Cešljar</t>
  </si>
  <si>
    <t>111143</t>
  </si>
  <si>
    <t>Nataša Pavlovic</t>
  </si>
  <si>
    <t>111171</t>
  </si>
  <si>
    <t>Pavlović Kristina</t>
  </si>
  <si>
    <t>110771</t>
  </si>
  <si>
    <t>Jelena Simic</t>
  </si>
  <si>
    <t>110338</t>
  </si>
  <si>
    <t>Mirjana Stojanovic</t>
  </si>
  <si>
    <t>110205</t>
  </si>
  <si>
    <t>Veljko Bojovic</t>
  </si>
  <si>
    <t>110135</t>
  </si>
  <si>
    <t>Jelena Grdan</t>
  </si>
  <si>
    <t>110231</t>
  </si>
  <si>
    <t>Nataša Matijaševic</t>
  </si>
  <si>
    <t>111323</t>
  </si>
  <si>
    <t>Jelena Spasojevic</t>
  </si>
  <si>
    <t>110548</t>
  </si>
  <si>
    <t>Stefan Stancic</t>
  </si>
  <si>
    <t>110110</t>
  </si>
  <si>
    <t>Nikola Malinic</t>
  </si>
  <si>
    <t>110700</t>
  </si>
  <si>
    <t>Aleksandra Stojanovic</t>
  </si>
  <si>
    <t>111202</t>
  </si>
  <si>
    <t>Dušica Milanovic</t>
  </si>
  <si>
    <t>111129</t>
  </si>
  <si>
    <t>Marija Ristivojevic</t>
  </si>
  <si>
    <t>080522</t>
  </si>
  <si>
    <t>Aleksandra Pjanic</t>
  </si>
  <si>
    <t>110475</t>
  </si>
  <si>
    <t>Ljubica Lazarevic</t>
  </si>
  <si>
    <t>111190</t>
  </si>
  <si>
    <t>Ana Selic</t>
  </si>
  <si>
    <t>111356</t>
  </si>
  <si>
    <t>Nikola Atanaskovic</t>
  </si>
  <si>
    <t>110198</t>
  </si>
  <si>
    <t>Milena Catovic</t>
  </si>
  <si>
    <t>111231</t>
  </si>
  <si>
    <t>Marija Stevanovic</t>
  </si>
  <si>
    <t>111189</t>
  </si>
  <si>
    <t>Nataša Babic</t>
  </si>
  <si>
    <t>110918</t>
  </si>
  <si>
    <t>Marijana Kotevski</t>
  </si>
  <si>
    <t>110856</t>
  </si>
  <si>
    <t>Jelena Petrovic</t>
  </si>
  <si>
    <t>110999</t>
  </si>
  <si>
    <t>Miloš Grujic</t>
  </si>
  <si>
    <t>101380</t>
  </si>
  <si>
    <t>Radoš Perovic</t>
  </si>
  <si>
    <t>101036</t>
  </si>
  <si>
    <t>Milica Jovanovic</t>
  </si>
  <si>
    <t>110339</t>
  </si>
  <si>
    <t>Marina Radojevic</t>
  </si>
  <si>
    <t>111156</t>
  </si>
  <si>
    <t>Sonja Stojakovic</t>
  </si>
  <si>
    <t>111300</t>
  </si>
  <si>
    <t>Nemanja Tanovic</t>
  </si>
  <si>
    <t>101184</t>
  </si>
  <si>
    <t>Nikola Bojovic</t>
  </si>
  <si>
    <t>111334</t>
  </si>
  <si>
    <t>Milica Gavric</t>
  </si>
  <si>
    <t>111025</t>
  </si>
  <si>
    <t>Olivera Silaški</t>
  </si>
  <si>
    <t>110834</t>
  </si>
  <si>
    <t>Nevena Stanic</t>
  </si>
  <si>
    <t>101204</t>
  </si>
  <si>
    <t>Pelivanovic Stefan</t>
  </si>
  <si>
    <t>110062</t>
  </si>
  <si>
    <t>Nikola Lemaic</t>
  </si>
  <si>
    <t>110082</t>
  </si>
  <si>
    <t>Branko Bulajic Klisinski</t>
  </si>
  <si>
    <t>041154</t>
  </si>
  <si>
    <t>Nikola Stefanovic</t>
  </si>
  <si>
    <t>110966</t>
  </si>
  <si>
    <t>Emilija Biberdžic</t>
  </si>
  <si>
    <t>110880</t>
  </si>
  <si>
    <t>Sanja Radulovic</t>
  </si>
  <si>
    <t>110853</t>
  </si>
  <si>
    <t>Jelena Nikolic</t>
  </si>
  <si>
    <t>111121</t>
  </si>
  <si>
    <t>Nevena Lazić</t>
  </si>
  <si>
    <t>110236</t>
  </si>
  <si>
    <t>Andrijana Jovanovic</t>
  </si>
  <si>
    <t>111055</t>
  </si>
  <si>
    <t>Marija Ðukic</t>
  </si>
  <si>
    <t>110902</t>
  </si>
  <si>
    <t>Ana Mladenovic</t>
  </si>
  <si>
    <t>090557</t>
  </si>
  <si>
    <t>Ivan Pljevaljcic</t>
  </si>
  <si>
    <t>110693</t>
  </si>
  <si>
    <t>Uglješa Šunjevaric</t>
  </si>
  <si>
    <t>110376</t>
  </si>
  <si>
    <t>Lana Halilkanovic</t>
  </si>
  <si>
    <t>110687</t>
  </si>
  <si>
    <t>Jovana Daljevic</t>
  </si>
  <si>
    <t>111322</t>
  </si>
  <si>
    <t>Marina Mirkovic</t>
  </si>
  <si>
    <t>110313</t>
  </si>
  <si>
    <t>Silvija Micik</t>
  </si>
  <si>
    <t>111119</t>
  </si>
  <si>
    <t>Miljan Ðikanovic</t>
  </si>
  <si>
    <t>110369</t>
  </si>
  <si>
    <t>Nikola Vratonjic</t>
  </si>
  <si>
    <t>110729</t>
  </si>
  <si>
    <t>Jovana Živanovic</t>
  </si>
  <si>
    <t>110809</t>
  </si>
  <si>
    <t>Ognjen Milovanovic</t>
  </si>
  <si>
    <t>110482</t>
  </si>
  <si>
    <t>Marija Miloš</t>
  </si>
  <si>
    <t>110768</t>
  </si>
  <si>
    <t>Lazar Joksimovic</t>
  </si>
  <si>
    <t>110239</t>
  </si>
  <si>
    <t>Branka Bjelica</t>
  </si>
  <si>
    <t>110088</t>
  </si>
  <si>
    <t>Ana Vasilijevic</t>
  </si>
  <si>
    <t>110411</t>
  </si>
  <si>
    <t>Mina Janakiev</t>
  </si>
  <si>
    <t>081522</t>
  </si>
  <si>
    <t>Zoran Rebraca</t>
  </si>
  <si>
    <t>100631</t>
  </si>
  <si>
    <t>Ðorđe Lukic</t>
  </si>
  <si>
    <t>110796</t>
  </si>
  <si>
    <t>Danica Stojanovic</t>
  </si>
  <si>
    <t>011370</t>
  </si>
  <si>
    <t>Gordana Parezanovic</t>
  </si>
  <si>
    <t>090598</t>
  </si>
  <si>
    <t>Nevena Božic</t>
  </si>
  <si>
    <t>110425</t>
  </si>
  <si>
    <t>Nenad Matovic</t>
  </si>
  <si>
    <t>100537</t>
  </si>
  <si>
    <t>Valentina Pupovic</t>
  </si>
  <si>
    <t>110056</t>
  </si>
  <si>
    <t>Anja Nikic</t>
  </si>
  <si>
    <t>101016</t>
  </si>
  <si>
    <t>Nataša Stefanovic</t>
  </si>
  <si>
    <t>110189</t>
  </si>
  <si>
    <t>Aleksandra Culibrk</t>
  </si>
  <si>
    <t>110845</t>
  </si>
  <si>
    <t>Jelena Miloš</t>
  </si>
  <si>
    <t>110351</t>
  </si>
  <si>
    <t>Tijana Vucetic</t>
  </si>
  <si>
    <t>090759</t>
  </si>
  <si>
    <t>Alda Sadiku</t>
  </si>
  <si>
    <t>111232</t>
  </si>
  <si>
    <t>Tijana Putnikovic</t>
  </si>
  <si>
    <t>111014</t>
  </si>
  <si>
    <t>Lidija Vicentic</t>
  </si>
  <si>
    <t>110739</t>
  </si>
  <si>
    <t>Aleksandra Simic</t>
  </si>
  <si>
    <t>090283</t>
  </si>
  <si>
    <t>Vladimir Andric</t>
  </si>
  <si>
    <t>110437</t>
  </si>
  <si>
    <t>Ilija Todorovic</t>
  </si>
  <si>
    <t>110454</t>
  </si>
  <si>
    <t>Natalija Icelic</t>
  </si>
  <si>
    <t>110681</t>
  </si>
  <si>
    <t>Stefan Maksimovic</t>
  </si>
  <si>
    <t>100942</t>
  </si>
  <si>
    <t>Darko Drndarevic</t>
  </si>
  <si>
    <t>081395</t>
  </si>
  <si>
    <t>Luka Popovic</t>
  </si>
  <si>
    <t>100040</t>
  </si>
  <si>
    <t>Marko Ristic</t>
  </si>
  <si>
    <t>110522</t>
  </si>
  <si>
    <t>Lazar Vujanic</t>
  </si>
  <si>
    <t>110885</t>
  </si>
  <si>
    <t>Anja Dubajic</t>
  </si>
  <si>
    <t>111133</t>
  </si>
  <si>
    <t>Aleksandra Kovacevic</t>
  </si>
  <si>
    <t>100963</t>
  </si>
  <si>
    <t>Bojana Promicac</t>
  </si>
  <si>
    <t>101259</t>
  </si>
  <si>
    <t>Mila Lopušina</t>
  </si>
  <si>
    <t>110070</t>
  </si>
  <si>
    <t>Milka Deretic</t>
  </si>
  <si>
    <t>101219</t>
  </si>
  <si>
    <t>Milica Ilić</t>
  </si>
  <si>
    <t>Marko Filipovic</t>
  </si>
  <si>
    <t>101261</t>
  </si>
  <si>
    <t>Kristina Kedžic</t>
  </si>
  <si>
    <t>100859</t>
  </si>
  <si>
    <t>Dejan Stojanovski</t>
  </si>
  <si>
    <t>111157</t>
  </si>
  <si>
    <t>Katarina Petrovic</t>
  </si>
  <si>
    <t>101028</t>
  </si>
  <si>
    <t>Jovana Tasic</t>
  </si>
  <si>
    <t>111082</t>
  </si>
  <si>
    <t>Slađana Aćimović</t>
  </si>
  <si>
    <t>110301</t>
  </si>
  <si>
    <t>Jelena Jovičić</t>
  </si>
  <si>
    <t>100935</t>
  </si>
  <si>
    <t>Anđelija Ranković</t>
  </si>
  <si>
    <t>Br. Indeksa</t>
  </si>
  <si>
    <t>Ime i Prezime</t>
  </si>
  <si>
    <t>UKUPNO</t>
  </si>
  <si>
    <t>I kolokvijum</t>
  </si>
  <si>
    <t>II kolokvijum</t>
  </si>
  <si>
    <t>III kolokvijum</t>
  </si>
  <si>
    <t>Aktivnosti</t>
  </si>
  <si>
    <t>President. Game</t>
  </si>
  <si>
    <t>Predavanje I</t>
  </si>
  <si>
    <t>Predavanje II</t>
  </si>
  <si>
    <t>Vežbe 10.04.</t>
  </si>
  <si>
    <t>Vežbe 08.05</t>
  </si>
  <si>
    <t>Vežbe 15.06</t>
  </si>
  <si>
    <t>MM</t>
  </si>
  <si>
    <t>110986</t>
  </si>
  <si>
    <t>Miloš Trivanovic</t>
  </si>
  <si>
    <t>MOP</t>
  </si>
  <si>
    <t>110446</t>
  </si>
  <si>
    <t>Mihajlo Parojčić</t>
  </si>
  <si>
    <t>110259</t>
  </si>
  <si>
    <t>Uroš Đorđević</t>
  </si>
  <si>
    <t>110761</t>
  </si>
  <si>
    <t>Nevena Jeknić</t>
  </si>
  <si>
    <t>110686</t>
  </si>
  <si>
    <t>Olivera Radivojevic</t>
  </si>
  <si>
    <t>110711</t>
  </si>
  <si>
    <t>Nina Kućerović</t>
  </si>
  <si>
    <t>110603</t>
  </si>
  <si>
    <t>Milica Todosijević</t>
  </si>
  <si>
    <t>110038</t>
  </si>
  <si>
    <t>Tanja Petrović</t>
  </si>
  <si>
    <t>111213</t>
  </si>
  <si>
    <t>Maja Kostić</t>
  </si>
  <si>
    <t>110735</t>
  </si>
  <si>
    <t>Željka Alavanja</t>
  </si>
  <si>
    <t>110643</t>
  </si>
  <si>
    <t>Galina Jakopin</t>
  </si>
  <si>
    <t>111060</t>
  </si>
  <si>
    <t>Luka Marković</t>
  </si>
  <si>
    <t>110669</t>
  </si>
  <si>
    <t>Milos Cevizovic</t>
  </si>
  <si>
    <t>100152</t>
  </si>
  <si>
    <t>Slađana Javorac</t>
  </si>
  <si>
    <t>110943</t>
  </si>
  <si>
    <t>Aleksandar Milaš</t>
  </si>
  <si>
    <t>111299</t>
  </si>
  <si>
    <t>Stefan Jakšić</t>
  </si>
  <si>
    <t>110554</t>
  </si>
  <si>
    <t>Teodora Vlaović</t>
  </si>
  <si>
    <t>111248</t>
  </si>
  <si>
    <t>Dimitrije Nikic</t>
  </si>
  <si>
    <t>110892</t>
  </si>
  <si>
    <t>Nevena Rakićević</t>
  </si>
  <si>
    <t>110075</t>
  </si>
  <si>
    <t>Milica Ivanovski</t>
  </si>
  <si>
    <t>110115</t>
  </si>
  <si>
    <t>Živka Nikolić</t>
  </si>
  <si>
    <t>111262</t>
  </si>
  <si>
    <t>Jelena Zekić</t>
  </si>
  <si>
    <t>110878</t>
  </si>
  <si>
    <t>Anita Nikolić</t>
  </si>
  <si>
    <t>111217</t>
  </si>
  <si>
    <t>Aleksandra Racanovic</t>
  </si>
  <si>
    <t>Aleksandra Bradić</t>
  </si>
  <si>
    <t>110667</t>
  </si>
  <si>
    <t>Milena Popović</t>
  </si>
  <si>
    <t>110553</t>
  </si>
  <si>
    <t>Ivan Stojanović</t>
  </si>
  <si>
    <t>110926</t>
  </si>
  <si>
    <t>Goran Nenadić</t>
  </si>
  <si>
    <t>110716</t>
  </si>
  <si>
    <t>Lidija Radević</t>
  </si>
  <si>
    <t>110277</t>
  </si>
  <si>
    <t>Tatjana Momčilović</t>
  </si>
  <si>
    <t>110644</t>
  </si>
  <si>
    <t>Tamara Risteska</t>
  </si>
  <si>
    <t>110640</t>
  </si>
  <si>
    <t>Anđela Pantelić</t>
  </si>
  <si>
    <t>091469</t>
  </si>
  <si>
    <t>Andrijana Ilić</t>
  </si>
  <si>
    <t>110076</t>
  </si>
  <si>
    <t>Anđela Janković</t>
  </si>
  <si>
    <t>110362</t>
  </si>
  <si>
    <t>Tiana Stojanović</t>
  </si>
  <si>
    <t>110869</t>
  </si>
  <si>
    <t>Dragana Srnic</t>
  </si>
  <si>
    <t>101206</t>
  </si>
  <si>
    <t>Jovana Gorunović</t>
  </si>
  <si>
    <t>111224</t>
  </si>
  <si>
    <t>Marija Argakijev</t>
  </si>
  <si>
    <t>111099</t>
  </si>
  <si>
    <t>Miloš Petrović</t>
  </si>
  <si>
    <t>110341</t>
  </si>
  <si>
    <t>Vanja Blagojević</t>
  </si>
  <si>
    <t>110099</t>
  </si>
  <si>
    <t>Milica Salatić</t>
  </si>
  <si>
    <t>100826</t>
  </si>
  <si>
    <t>Sanja Minić</t>
  </si>
  <si>
    <t>110052</t>
  </si>
  <si>
    <t>Marina Vasić</t>
  </si>
  <si>
    <t>100405</t>
  </si>
  <si>
    <t>Marko Marković</t>
  </si>
  <si>
    <t>110254</t>
  </si>
  <si>
    <t>Nevena Ristić</t>
  </si>
  <si>
    <t>091492</t>
  </si>
  <si>
    <t>Dijana Ćirković</t>
  </si>
  <si>
    <t>111038</t>
  </si>
  <si>
    <t>Anđela Jancić</t>
  </si>
  <si>
    <t>111000</t>
  </si>
  <si>
    <t>Marija Gladović</t>
  </si>
  <si>
    <t>111090</t>
  </si>
  <si>
    <t>Marija Ostojić</t>
  </si>
  <si>
    <t>110494</t>
  </si>
  <si>
    <t>Milica Stanišić</t>
  </si>
  <si>
    <t>110328</t>
  </si>
  <si>
    <t>Slavica Ćorluka</t>
  </si>
  <si>
    <t>Nataša Stojanović</t>
  </si>
  <si>
    <t>110612</t>
  </si>
  <si>
    <t>Milena Malinić</t>
  </si>
  <si>
    <t>071194</t>
  </si>
  <si>
    <t>Velickovic Isidora</t>
  </si>
  <si>
    <t>110478</t>
  </si>
  <si>
    <t>Milica Todorović</t>
  </si>
  <si>
    <t>100753</t>
  </si>
  <si>
    <t>Aleksandra Kopanja</t>
  </si>
  <si>
    <t>110462</t>
  </si>
  <si>
    <t>Dušica Đurđić</t>
  </si>
  <si>
    <t>110756</t>
  </si>
  <si>
    <t>Bojana Jovančić</t>
  </si>
  <si>
    <t>110426</t>
  </si>
  <si>
    <t>Ivana Mihailović</t>
  </si>
  <si>
    <t>091215</t>
  </si>
  <si>
    <t>Slađana Blagojević</t>
  </si>
  <si>
    <t>110599</t>
  </si>
  <si>
    <t>Ranka Baranac</t>
  </si>
  <si>
    <t>090627</t>
  </si>
  <si>
    <t>Vera Miljković</t>
  </si>
  <si>
    <t>110881</t>
  </si>
  <si>
    <t>Nevena Nenadov</t>
  </si>
  <si>
    <t>110635</t>
  </si>
  <si>
    <t>Jefimija Milenković</t>
  </si>
  <si>
    <t>110726</t>
  </si>
  <si>
    <t>Dragana Ristić</t>
  </si>
  <si>
    <t>081222</t>
  </si>
  <si>
    <t>Jovan Ivanovski</t>
  </si>
  <si>
    <t>110252</t>
  </si>
  <si>
    <t>Kristina Đorđević</t>
  </si>
  <si>
    <t>100480</t>
  </si>
  <si>
    <t>Jovana Doder</t>
  </si>
  <si>
    <t>Mladenovic Aleksandra</t>
  </si>
  <si>
    <t>FINALNI POENI</t>
  </si>
  <si>
    <t>Vеžbe Učešće</t>
  </si>
  <si>
    <t>IGRICA</t>
  </si>
  <si>
    <t>DOMAĆI  (RC)</t>
  </si>
  <si>
    <t>V1</t>
  </si>
  <si>
    <t>V2</t>
  </si>
  <si>
    <t>V3</t>
  </si>
  <si>
    <t>Purić Marko</t>
  </si>
  <si>
    <t>091379</t>
  </si>
  <si>
    <t>Radmilović Slađana</t>
  </si>
  <si>
    <t>Kaplanović Nemanja</t>
  </si>
  <si>
    <t>110067</t>
  </si>
  <si>
    <t>Regoda Mihaela</t>
  </si>
  <si>
    <t>Radosavljević Irena</t>
  </si>
  <si>
    <t>Velisavljević Nemanja</t>
  </si>
  <si>
    <t>Čejić Aleksandar</t>
  </si>
  <si>
    <t>120149</t>
  </si>
  <si>
    <t>Mukuma Pule</t>
  </si>
  <si>
    <t>Jalubane Thulisani</t>
  </si>
  <si>
    <t>120199</t>
  </si>
  <si>
    <t>Zorić Marijana</t>
  </si>
  <si>
    <t>Todorović Marija</t>
  </si>
  <si>
    <t>Bijelić Aleksandra</t>
  </si>
  <si>
    <t>Simunović Marija</t>
  </si>
  <si>
    <t>Perović Milena</t>
  </si>
  <si>
    <t>Gavranović Jovana</t>
  </si>
  <si>
    <t>Lazić Dušan</t>
  </si>
  <si>
    <t>Popović Filip</t>
  </si>
  <si>
    <t>Milanović Branislav</t>
  </si>
  <si>
    <t>Vukoje Sandra</t>
  </si>
  <si>
    <t>Tubić Katerina Dimitra</t>
  </si>
  <si>
    <t>Brndušić Marija</t>
  </si>
  <si>
    <t>Trkulja Nataša</t>
  </si>
  <si>
    <t>Jeremić Dejana</t>
  </si>
  <si>
    <t>120785</t>
  </si>
  <si>
    <t>Zečević Stefan</t>
  </si>
  <si>
    <t>120788</t>
  </si>
  <si>
    <t>Mitrović Dušica</t>
  </si>
  <si>
    <t>Popović Marija</t>
  </si>
  <si>
    <t>Gavrilović Ivan</t>
  </si>
  <si>
    <t>Slović Ivana</t>
  </si>
  <si>
    <t>Đuričić Jovana</t>
  </si>
  <si>
    <t>Simić Mina</t>
  </si>
  <si>
    <t>121150</t>
  </si>
  <si>
    <t>Mhloro Emmaculate</t>
  </si>
  <si>
    <t>Stanojević Stefana</t>
  </si>
  <si>
    <t>Stekić Milica</t>
  </si>
  <si>
    <t>Šimić Marija</t>
  </si>
  <si>
    <t>Popović Nikola</t>
  </si>
  <si>
    <t>121323</t>
  </si>
  <si>
    <t>Đorđević Marijana</t>
  </si>
  <si>
    <t>121346</t>
  </si>
  <si>
    <t>Pupovac Slavica</t>
  </si>
  <si>
    <t>130018</t>
  </si>
  <si>
    <t>Šćekić Katarina</t>
  </si>
  <si>
    <t>Pavlović Aleksandra</t>
  </si>
  <si>
    <t>Nikolić Jana</t>
  </si>
  <si>
    <t>Popadić Mirjana</t>
  </si>
  <si>
    <t>130074</t>
  </si>
  <si>
    <t>Ljubičić Ivana</t>
  </si>
  <si>
    <t>Zarić Tijana</t>
  </si>
  <si>
    <t>130102</t>
  </si>
  <si>
    <t>Inić Teodora</t>
  </si>
  <si>
    <t>Nikolić Vanja</t>
  </si>
  <si>
    <t>130148</t>
  </si>
  <si>
    <t>Okrugić Aleksandra</t>
  </si>
  <si>
    <t>130158</t>
  </si>
  <si>
    <t>Veljković Nevena</t>
  </si>
  <si>
    <t>Alimpić Sara</t>
  </si>
  <si>
    <t>Balać Biljana</t>
  </si>
  <si>
    <t>130231</t>
  </si>
  <si>
    <t>Jeremić Dina</t>
  </si>
  <si>
    <t>Popadić Milica</t>
  </si>
  <si>
    <t>Jović Mina</t>
  </si>
  <si>
    <t>130268</t>
  </si>
  <si>
    <t>Milenković Ana</t>
  </si>
  <si>
    <t>130277</t>
  </si>
  <si>
    <t>Šumić Nataša</t>
  </si>
  <si>
    <t>Čanković Katarina</t>
  </si>
  <si>
    <t>Lazić Marija</t>
  </si>
  <si>
    <t>Miljojković Ivana</t>
  </si>
  <si>
    <t>Brkljač Jelena</t>
  </si>
  <si>
    <t>130387</t>
  </si>
  <si>
    <t>Juškić Doroteja</t>
  </si>
  <si>
    <t>Maslovarić Miljana</t>
  </si>
  <si>
    <t>Vuković Isidora</t>
  </si>
  <si>
    <t>Ljubiša Tomo</t>
  </si>
  <si>
    <t>Maksimović Jovana</t>
  </si>
  <si>
    <t>Jovanović Jelena</t>
  </si>
  <si>
    <t>130463</t>
  </si>
  <si>
    <t>Dinić Jelena</t>
  </si>
  <si>
    <t>Kršikapa Jelena</t>
  </si>
  <si>
    <t>130521</t>
  </si>
  <si>
    <t>Radošević Jelena</t>
  </si>
  <si>
    <t>Stajin Jovana</t>
  </si>
  <si>
    <t>Vukmirović Jovana</t>
  </si>
  <si>
    <t>130644</t>
  </si>
  <si>
    <t>Nedeljković Janja</t>
  </si>
  <si>
    <t>Vitić Marija</t>
  </si>
  <si>
    <t>130727</t>
  </si>
  <si>
    <t>Plazinić Katarina</t>
  </si>
  <si>
    <t>130737</t>
  </si>
  <si>
    <t>Popović Zorana</t>
  </si>
  <si>
    <t>130759</t>
  </si>
  <si>
    <t>Đorđević Petar</t>
  </si>
  <si>
    <t>130787</t>
  </si>
  <si>
    <t>Nedeljković Vanja</t>
  </si>
  <si>
    <t>Mucić Ivana</t>
  </si>
  <si>
    <t>130819</t>
  </si>
  <si>
    <t>Mladenović Maja</t>
  </si>
  <si>
    <t>130832</t>
  </si>
  <si>
    <t>Ristanović Anja</t>
  </si>
  <si>
    <t>130855</t>
  </si>
  <si>
    <t>Arsić Vladana</t>
  </si>
  <si>
    <t>Stublinčević Kistina</t>
  </si>
  <si>
    <t>130877</t>
  </si>
  <si>
    <t>Aleksić Marija</t>
  </si>
  <si>
    <t>Mihailović Katarina</t>
  </si>
  <si>
    <t>130882</t>
  </si>
  <si>
    <t>Živković Mirjana</t>
  </si>
  <si>
    <t>Sloboda Katarina</t>
  </si>
  <si>
    <t>Dimitrijević Žarko</t>
  </si>
  <si>
    <t>Čančar Maja</t>
  </si>
  <si>
    <t>Šarac Milica</t>
  </si>
  <si>
    <t>130986</t>
  </si>
  <si>
    <t>Petrović Dejan</t>
  </si>
  <si>
    <t>Jančić Dimitrije</t>
  </si>
  <si>
    <t>Peruničić Anđelija</t>
  </si>
  <si>
    <t>131082</t>
  </si>
  <si>
    <t>Petronijević Sofija</t>
  </si>
  <si>
    <t>Miljuš Luka</t>
  </si>
  <si>
    <t>131131</t>
  </si>
  <si>
    <t>Lazić Slađana</t>
  </si>
  <si>
    <t>Atlagić Nikola</t>
  </si>
  <si>
    <t>Milovanović Tijana</t>
  </si>
  <si>
    <t>Jevtić Ivana</t>
  </si>
  <si>
    <t>131238</t>
  </si>
  <si>
    <t>Čurlić Marija</t>
  </si>
  <si>
    <t>Radovanović Obren</t>
  </si>
  <si>
    <t>Vasić Katarina</t>
  </si>
  <si>
    <t>Todorović Natalija</t>
  </si>
  <si>
    <t>Milenić Irena</t>
  </si>
  <si>
    <t>Mladenović Natalija</t>
  </si>
  <si>
    <t>Jovović Maja</t>
  </si>
  <si>
    <t>131347</t>
  </si>
  <si>
    <t>Panić Aleksandra</t>
  </si>
  <si>
    <t>Marinković Nina</t>
  </si>
  <si>
    <t>Filipović Marija</t>
  </si>
  <si>
    <t>Savić Milica</t>
  </si>
  <si>
    <t>Radulović Sara</t>
  </si>
  <si>
    <t>120822</t>
  </si>
  <si>
    <t>Lukić Milica</t>
  </si>
  <si>
    <t>120928</t>
  </si>
  <si>
    <t>Zaković Jana</t>
  </si>
  <si>
    <t>Ivić Marija</t>
  </si>
  <si>
    <t>Milišić Jelena</t>
  </si>
  <si>
    <t>Savić Dijana</t>
  </si>
  <si>
    <t>2016        Br. indeksa</t>
  </si>
  <si>
    <t>V1(26/03)</t>
  </si>
  <si>
    <t>V2(08/05)</t>
  </si>
  <si>
    <t>P1</t>
  </si>
  <si>
    <t>P2</t>
  </si>
  <si>
    <t>P3(14/04)</t>
  </si>
  <si>
    <t>P4(20/05)</t>
  </si>
  <si>
    <t>I ned</t>
  </si>
  <si>
    <t>Mujezinović Sabina</t>
  </si>
  <si>
    <t>+</t>
  </si>
  <si>
    <t>Mandić Nemanja</t>
  </si>
  <si>
    <t>Novitović Dragana</t>
  </si>
  <si>
    <t>Zdravić Jovana</t>
  </si>
  <si>
    <t>Jakovljević Stefan</t>
  </si>
  <si>
    <t>Đorđević Marija</t>
  </si>
  <si>
    <t>Maričić Branka</t>
  </si>
  <si>
    <t>Boromisa Nikolina</t>
  </si>
  <si>
    <t>Tomić Ana</t>
  </si>
  <si>
    <t>Stanišić Katarina</t>
  </si>
  <si>
    <t>Vidaković Sanja</t>
  </si>
  <si>
    <t>Vignjević Jovana</t>
  </si>
  <si>
    <t>Vasić Ana</t>
  </si>
  <si>
    <t>Janjušević Milica</t>
  </si>
  <si>
    <t>Dražević Dušica</t>
  </si>
  <si>
    <t>Prijović Selena</t>
  </si>
  <si>
    <t>Zekavica Jovana</t>
  </si>
  <si>
    <t>Tomić Sara</t>
  </si>
  <si>
    <t>Simić Mirjana</t>
  </si>
  <si>
    <t>Gajić Jelena</t>
  </si>
  <si>
    <t>Atanasković Danijela</t>
  </si>
  <si>
    <t>Dačić Rada</t>
  </si>
  <si>
    <t>Ivanović Anđela</t>
  </si>
  <si>
    <t>Šijakinjić Milja</t>
  </si>
  <si>
    <t>Mitrović Katarina</t>
  </si>
  <si>
    <t>Janković Violeta</t>
  </si>
  <si>
    <t>Dobrisavljević Jelena</t>
  </si>
  <si>
    <t>Komatina Anđela</t>
  </si>
  <si>
    <t>Pantelić Aleksandar</t>
  </si>
  <si>
    <t>Jeremić Aleksandra</t>
  </si>
  <si>
    <t>Živković Nevena</t>
  </si>
  <si>
    <t>Barjaktarović Nina</t>
  </si>
  <si>
    <t>Krečak Nevena</t>
  </si>
  <si>
    <t>Životić Sanja</t>
  </si>
  <si>
    <t>Arsić Đorđe</t>
  </si>
  <si>
    <t>Lazić Ana</t>
  </si>
  <si>
    <t>Mladenović Tijana</t>
  </si>
  <si>
    <t>Sitarica Ana</t>
  </si>
  <si>
    <t>Kovačević Teodora</t>
  </si>
  <si>
    <t>Milić Ivana</t>
  </si>
  <si>
    <t>Lukić Avram</t>
  </si>
  <si>
    <t>Vidović Milena</t>
  </si>
  <si>
    <t>Dubljević Ivana</t>
  </si>
  <si>
    <t>Birač Tatjana</t>
  </si>
  <si>
    <t>Đurić Zorica</t>
  </si>
  <si>
    <t>Suvajac Jelisaveta</t>
  </si>
  <si>
    <t>Živković Milena</t>
  </si>
  <si>
    <t>Nikoletić Aleksandra</t>
  </si>
  <si>
    <t>Pavlović Ana</t>
  </si>
  <si>
    <t>Bjelobrk Milica</t>
  </si>
  <si>
    <t>Mrvić Isidora</t>
  </si>
  <si>
    <t>Selmanović Ervin</t>
  </si>
  <si>
    <t>Milovanović Bojan</t>
  </si>
  <si>
    <t>Milovanović Srđan</t>
  </si>
  <si>
    <t>091018</t>
  </si>
  <si>
    <t>091267</t>
  </si>
  <si>
    <t>100287</t>
  </si>
  <si>
    <t>Marija Mašić</t>
  </si>
  <si>
    <t>111351</t>
  </si>
  <si>
    <t>Rastko Spasojević</t>
  </si>
  <si>
    <t>120086</t>
  </si>
  <si>
    <t>Kristina Jadžić</t>
  </si>
  <si>
    <t>120088</t>
  </si>
  <si>
    <t>Marija Kuzmanović</t>
  </si>
  <si>
    <t>120160</t>
  </si>
  <si>
    <t>Katarina Marković</t>
  </si>
  <si>
    <t>120345</t>
  </si>
  <si>
    <t>Emina Pantić</t>
  </si>
  <si>
    <t>120473</t>
  </si>
  <si>
    <t>Anđela Galjak</t>
  </si>
  <si>
    <t>120573</t>
  </si>
  <si>
    <t>Bojan Žujović</t>
  </si>
  <si>
    <t>120986</t>
  </si>
  <si>
    <t>Jovana Šišić</t>
  </si>
  <si>
    <t>121027</t>
  </si>
  <si>
    <t>Nikolina Šćepanović</t>
  </si>
  <si>
    <t>121257</t>
  </si>
  <si>
    <t>Tamara Kovačević</t>
  </si>
  <si>
    <t>130043</t>
  </si>
  <si>
    <t>Nikola Nastić</t>
  </si>
  <si>
    <t>130100</t>
  </si>
  <si>
    <t>Natalija Ignjatović</t>
  </si>
  <si>
    <t>130131</t>
  </si>
  <si>
    <t>Milorad Grmuša</t>
  </si>
  <si>
    <t>130155</t>
  </si>
  <si>
    <t>Slobodan Đurić</t>
  </si>
  <si>
    <t>130196</t>
  </si>
  <si>
    <t>Ema Zečević</t>
  </si>
  <si>
    <t>130197</t>
  </si>
  <si>
    <t>Milica Vračarević</t>
  </si>
  <si>
    <t>130222</t>
  </si>
  <si>
    <t>Milutin Kilibarda</t>
  </si>
  <si>
    <t>130269</t>
  </si>
  <si>
    <t>Ivana Andrić</t>
  </si>
  <si>
    <t>130289</t>
  </si>
  <si>
    <t>Sara Stojanović</t>
  </si>
  <si>
    <t>130395</t>
  </si>
  <si>
    <t>Natalija Popović</t>
  </si>
  <si>
    <t>130504</t>
  </si>
  <si>
    <t>Milica Pavlović</t>
  </si>
  <si>
    <t>130512</t>
  </si>
  <si>
    <t>Andrijana Gotovčević</t>
  </si>
  <si>
    <t>130517</t>
  </si>
  <si>
    <t>Đorđe Karna</t>
  </si>
  <si>
    <t>130550</t>
  </si>
  <si>
    <t>Venneisha Myers</t>
  </si>
  <si>
    <t>130556</t>
  </si>
  <si>
    <t>Nina Jovanović</t>
  </si>
  <si>
    <t>130639</t>
  </si>
  <si>
    <t>Nevena Žigić</t>
  </si>
  <si>
    <t>130654</t>
  </si>
  <si>
    <t>Milica Buha</t>
  </si>
  <si>
    <t>Aleksandar Jelisavčić</t>
  </si>
  <si>
    <t>130674</t>
  </si>
  <si>
    <t>Anica Trubarac</t>
  </si>
  <si>
    <t>130712</t>
  </si>
  <si>
    <t>Kalina Kovačević</t>
  </si>
  <si>
    <t>130743</t>
  </si>
  <si>
    <t>Maja Vrljanović</t>
  </si>
  <si>
    <t>130762</t>
  </si>
  <si>
    <t>Aleksandra Mitrović</t>
  </si>
  <si>
    <t>130835</t>
  </si>
  <si>
    <t>Jovana Marković</t>
  </si>
  <si>
    <t>130902</t>
  </si>
  <si>
    <t>Dragana Miladinović</t>
  </si>
  <si>
    <t>130940</t>
  </si>
  <si>
    <t>Vojimir Ranitović</t>
  </si>
  <si>
    <t>130941</t>
  </si>
  <si>
    <t>Branislav Vukićević</t>
  </si>
  <si>
    <t>130981</t>
  </si>
  <si>
    <t>Jovana Subotić</t>
  </si>
  <si>
    <t>131097</t>
  </si>
  <si>
    <t>Ivan Ilić</t>
  </si>
  <si>
    <t>131099</t>
  </si>
  <si>
    <t>Stefan Šorak</t>
  </si>
  <si>
    <t>131158</t>
  </si>
  <si>
    <t>Marija Aksentijević</t>
  </si>
  <si>
    <t>131183</t>
  </si>
  <si>
    <t>Tijana Milovanović</t>
  </si>
  <si>
    <t>131192</t>
  </si>
  <si>
    <t>Ivana Fusuljević</t>
  </si>
  <si>
    <t>131202</t>
  </si>
  <si>
    <t>Sara Pantoš</t>
  </si>
  <si>
    <t>131230</t>
  </si>
  <si>
    <t>Momčilo Opačić</t>
  </si>
  <si>
    <t>131240</t>
  </si>
  <si>
    <t>Katarina Stekić</t>
  </si>
  <si>
    <t>131306</t>
  </si>
  <si>
    <t>Teodora Tanasković</t>
  </si>
  <si>
    <t>131370</t>
  </si>
  <si>
    <t>Jelena Ćurčić</t>
  </si>
  <si>
    <t>140025</t>
  </si>
  <si>
    <t>Aleksandra Leković</t>
  </si>
  <si>
    <t>140039</t>
  </si>
  <si>
    <t>Jelena Džodan</t>
  </si>
  <si>
    <t>140051</t>
  </si>
  <si>
    <t>Katarina Raketić</t>
  </si>
  <si>
    <t>140064</t>
  </si>
  <si>
    <t>Miloš Ševo</t>
  </si>
  <si>
    <t>140145</t>
  </si>
  <si>
    <t>Tatjana Vujović</t>
  </si>
  <si>
    <t>140169</t>
  </si>
  <si>
    <t>Miloš Zečević</t>
  </si>
  <si>
    <t>140181</t>
  </si>
  <si>
    <t>Nikola Vujić</t>
  </si>
  <si>
    <t>140209</t>
  </si>
  <si>
    <t>Kristina Gajić</t>
  </si>
  <si>
    <t>140229</t>
  </si>
  <si>
    <t>Marija Vroblevski</t>
  </si>
  <si>
    <t>140230</t>
  </si>
  <si>
    <t>Jovana Mandić</t>
  </si>
  <si>
    <t>140277</t>
  </si>
  <si>
    <t>Maja Karanović</t>
  </si>
  <si>
    <t>140339</t>
  </si>
  <si>
    <t>Uroš Rogić</t>
  </si>
  <si>
    <t>140365</t>
  </si>
  <si>
    <t>Maja Đurđević</t>
  </si>
  <si>
    <t>140398</t>
  </si>
  <si>
    <t>Jovana Nedeljković</t>
  </si>
  <si>
    <t>140409</t>
  </si>
  <si>
    <t>Jovana Milosavljević</t>
  </si>
  <si>
    <t>140423</t>
  </si>
  <si>
    <t>Marko Milošević</t>
  </si>
  <si>
    <t>140457</t>
  </si>
  <si>
    <t>Emilija Suvajac</t>
  </si>
  <si>
    <t>140471</t>
  </si>
  <si>
    <t>Stevan Vasiljević</t>
  </si>
  <si>
    <t>140494</t>
  </si>
  <si>
    <t>Miloš Stjepanić</t>
  </si>
  <si>
    <t>140531</t>
  </si>
  <si>
    <t>Miljana Kršikapa</t>
  </si>
  <si>
    <t>140578</t>
  </si>
  <si>
    <t>Nikola Šljukić</t>
  </si>
  <si>
    <t>140686</t>
  </si>
  <si>
    <t>Nikola Batić</t>
  </si>
  <si>
    <t>140709</t>
  </si>
  <si>
    <t>Marija Jelić</t>
  </si>
  <si>
    <t>140710</t>
  </si>
  <si>
    <t>Zorana Kuzmanović</t>
  </si>
  <si>
    <t>140714</t>
  </si>
  <si>
    <t>Dušan Mirić</t>
  </si>
  <si>
    <t>140736</t>
  </si>
  <si>
    <t>Dajana Bugarski</t>
  </si>
  <si>
    <t>140793</t>
  </si>
  <si>
    <t>Anja Gligorić</t>
  </si>
  <si>
    <t>140817</t>
  </si>
  <si>
    <t>Aleksa Milovanović</t>
  </si>
  <si>
    <t>140868</t>
  </si>
  <si>
    <t>Dimitrije Veličković</t>
  </si>
  <si>
    <t>140905</t>
  </si>
  <si>
    <t>Boris Lalić</t>
  </si>
  <si>
    <t>140914</t>
  </si>
  <si>
    <t>Emilija Maksimović</t>
  </si>
  <si>
    <t>141142</t>
  </si>
  <si>
    <t>Katarina Novaković</t>
  </si>
  <si>
    <t>141168</t>
  </si>
  <si>
    <t>141180</t>
  </si>
  <si>
    <t>Sandra Kirin</t>
  </si>
  <si>
    <t>141181</t>
  </si>
  <si>
    <t>Marija Marković</t>
  </si>
  <si>
    <t>141214</t>
  </si>
  <si>
    <t>Marijana Žunjić</t>
  </si>
  <si>
    <t>141249</t>
  </si>
  <si>
    <t>Jelisaveta Petrović</t>
  </si>
  <si>
    <t>141290</t>
  </si>
  <si>
    <t>Marija Mitić</t>
  </si>
  <si>
    <t>141321</t>
  </si>
  <si>
    <t>Natalija Stanković</t>
  </si>
  <si>
    <t>141324</t>
  </si>
  <si>
    <t>Lazar Petrović</t>
  </si>
  <si>
    <t>141434</t>
  </si>
  <si>
    <t>Jovana Petković</t>
  </si>
  <si>
    <t>141490</t>
  </si>
  <si>
    <t>Miloš Klisura</t>
  </si>
  <si>
    <t>Stefan Petričević</t>
  </si>
  <si>
    <t>155001</t>
  </si>
  <si>
    <t>Ivana Jovanov</t>
  </si>
  <si>
    <t>155005</t>
  </si>
  <si>
    <t>Boris Cincović</t>
  </si>
  <si>
    <t>155006</t>
  </si>
  <si>
    <t>Miloš Jevtić</t>
  </si>
  <si>
    <t>155010</t>
  </si>
  <si>
    <t>Stefan Đorđević</t>
  </si>
  <si>
    <t>155012</t>
  </si>
  <si>
    <t>Marko Draganov</t>
  </si>
  <si>
    <t>155013</t>
  </si>
  <si>
    <t>Dragana Mihajlović</t>
  </si>
  <si>
    <t>155034</t>
  </si>
  <si>
    <t>Anđela Aleksić</t>
  </si>
  <si>
    <t>165009</t>
  </si>
  <si>
    <t>Boris Jovanović</t>
  </si>
  <si>
    <t>165033</t>
  </si>
  <si>
    <t>Aleksandra Makarin</t>
  </si>
  <si>
    <t>165075</t>
  </si>
  <si>
    <t>Viktor Tomić</t>
  </si>
  <si>
    <t>165076</t>
  </si>
  <si>
    <t>Zlata Marković</t>
  </si>
  <si>
    <t>Učešće na času (V+P)</t>
  </si>
  <si>
    <t>V1
MM 11/5</t>
  </si>
  <si>
    <t>V2
MM 18/5</t>
  </si>
  <si>
    <t>P3</t>
  </si>
  <si>
    <t>P4</t>
  </si>
  <si>
    <t>Milišić Smiljana</t>
  </si>
  <si>
    <t>Ilijašević Jelena</t>
  </si>
  <si>
    <t>Paunović Bojan</t>
  </si>
  <si>
    <t>Mitić Jelena</t>
  </si>
  <si>
    <t>Marinković Danica</t>
  </si>
  <si>
    <t>Milić Ljiljana</t>
  </si>
  <si>
    <t>Babić Dragana</t>
  </si>
  <si>
    <t>Mitrović Dragana</t>
  </si>
  <si>
    <t>Komazec Jovan</t>
  </si>
  <si>
    <t>Gajić Jovana</t>
  </si>
  <si>
    <t>Dankov Marija</t>
  </si>
  <si>
    <t>Zlatanović Dragan</t>
  </si>
  <si>
    <t>Ivković Sofija</t>
  </si>
  <si>
    <t>Ličina Dajana</t>
  </si>
  <si>
    <t>Mirković Mia</t>
  </si>
  <si>
    <t>Đurić Miroslav</t>
  </si>
  <si>
    <t>Morača Katarina</t>
  </si>
  <si>
    <t>Drakulić Nevena</t>
  </si>
  <si>
    <t>Mirković Stefan</t>
  </si>
  <si>
    <t>Josipović Vukašin</t>
  </si>
  <si>
    <t>Đukić Angelina</t>
  </si>
  <si>
    <t>Pavlović Jovana</t>
  </si>
  <si>
    <t>Kovačević Katarina</t>
  </si>
  <si>
    <t>Tomić Marija</t>
  </si>
  <si>
    <t>Savičić Nevena</t>
  </si>
  <si>
    <t>Ivković Sonja</t>
  </si>
  <si>
    <t>Šljukić Vanja</t>
  </si>
  <si>
    <t>Bošković Anđela</t>
  </si>
  <si>
    <t>Bosić Uroš</t>
  </si>
  <si>
    <t>Nikolić Tamara</t>
  </si>
  <si>
    <t>Jokić Luka</t>
  </si>
  <si>
    <t>Radovanović Olivera</t>
  </si>
  <si>
    <t>Kovačević Marija</t>
  </si>
  <si>
    <t>Arsić Stefan</t>
  </si>
  <si>
    <t>Pavlović Mina</t>
  </si>
  <si>
    <t>Kraljević Stefan</t>
  </si>
  <si>
    <t>Matić Sofija</t>
  </si>
  <si>
    <t>Mitrović Ivan</t>
  </si>
  <si>
    <t>Pelić Vladimir</t>
  </si>
  <si>
    <t>Popovčević Jelena</t>
  </si>
  <si>
    <t>Radović Sanja</t>
  </si>
  <si>
    <t>Dragutinović Isidora</t>
  </si>
  <si>
    <t>Zečević Tatjana</t>
  </si>
  <si>
    <t>Vučković Filip</t>
  </si>
  <si>
    <t>Đorđević Irina</t>
  </si>
  <si>
    <t>Štulić Luka</t>
  </si>
  <si>
    <t>Bojić Anja</t>
  </si>
  <si>
    <t>Manojlović Maja</t>
  </si>
  <si>
    <t>Tuvić Jovana</t>
  </si>
  <si>
    <t>Dejanović Ana</t>
  </si>
  <si>
    <t>Stojičić Dragana</t>
  </si>
  <si>
    <t>Todorović Tamara</t>
  </si>
  <si>
    <t>Murišić Ana</t>
  </si>
  <si>
    <t>Simović  Boris</t>
  </si>
  <si>
    <t xml:space="preserve"> Slović Milica</t>
  </si>
  <si>
    <t>Elezović Sonja</t>
  </si>
  <si>
    <t>Kocić Igor</t>
  </si>
  <si>
    <t>Perunović Selena</t>
  </si>
  <si>
    <t>Mišić Sanja</t>
  </si>
  <si>
    <t>Ekmedžić Nikola</t>
  </si>
  <si>
    <t>Čomić Jelena</t>
  </si>
  <si>
    <t>Vidanović Nikola</t>
  </si>
  <si>
    <t>Sovilj Maša</t>
  </si>
  <si>
    <t>Radoičić Jelena</t>
  </si>
  <si>
    <t>Canić Đorđe</t>
  </si>
  <si>
    <t>Tanasijević Stevan</t>
  </si>
  <si>
    <t>Ristić Teodora</t>
  </si>
  <si>
    <t>Spasić Marija</t>
  </si>
  <si>
    <t xml:space="preserve"> Vojičić Milena</t>
  </si>
  <si>
    <t>Bajuk Slobodan</t>
  </si>
  <si>
    <t>Sarić Nevena</t>
  </si>
  <si>
    <t>Kojadinović Nikola</t>
  </si>
  <si>
    <t>Mikić Sara</t>
  </si>
  <si>
    <t>Vujanić  Dragan</t>
  </si>
  <si>
    <t>Nikolić Jelena</t>
  </si>
  <si>
    <t>Zeković Jovana</t>
  </si>
  <si>
    <t>Prijić Aleksandar</t>
  </si>
  <si>
    <t>Tošić Aleksandra</t>
  </si>
  <si>
    <t>Jovičić Aleksandra</t>
  </si>
  <si>
    <t>Vukašinović Bojana</t>
  </si>
  <si>
    <t>Jovanović Uroš</t>
  </si>
  <si>
    <t>Bojović Suzana</t>
  </si>
  <si>
    <t>Abadić Darko</t>
  </si>
  <si>
    <t>I+II</t>
  </si>
  <si>
    <t>21.02. predavanja</t>
  </si>
  <si>
    <t>28.02. vezbe</t>
  </si>
  <si>
    <t>9.03. vezbe</t>
  </si>
  <si>
    <t>9.04. vezbe</t>
  </si>
  <si>
    <t>21.03. predavanja</t>
  </si>
  <si>
    <t>17.04. predavanja</t>
  </si>
  <si>
    <t>22.05. predavanja</t>
  </si>
  <si>
    <t>zbir 10</t>
  </si>
  <si>
    <t>130143</t>
  </si>
  <si>
    <t>Lazić</t>
  </si>
  <si>
    <t>Sava</t>
  </si>
  <si>
    <t>131026</t>
  </si>
  <si>
    <t>Križan</t>
  </si>
  <si>
    <t>Aleksa</t>
  </si>
  <si>
    <t>131193</t>
  </si>
  <si>
    <t>Zeljković</t>
  </si>
  <si>
    <t>Ljubica</t>
  </si>
  <si>
    <t>140474</t>
  </si>
  <si>
    <t>Jovićević-Jov</t>
  </si>
  <si>
    <t>Igor</t>
  </si>
  <si>
    <t>141385</t>
  </si>
  <si>
    <t>Filipović</t>
  </si>
  <si>
    <t>Nevena</t>
  </si>
  <si>
    <t>141474</t>
  </si>
  <si>
    <t>Drašković</t>
  </si>
  <si>
    <t>Ljiljana</t>
  </si>
  <si>
    <t>150078</t>
  </si>
  <si>
    <t>Ljubić</t>
  </si>
  <si>
    <t>Maša</t>
  </si>
  <si>
    <t>150102</t>
  </si>
  <si>
    <t>Vujetić</t>
  </si>
  <si>
    <t>150364</t>
  </si>
  <si>
    <t>Stanković</t>
  </si>
  <si>
    <t>Anja</t>
  </si>
  <si>
    <t>150487</t>
  </si>
  <si>
    <t>Slavulj</t>
  </si>
  <si>
    <t>Maja</t>
  </si>
  <si>
    <t>150535</t>
  </si>
  <si>
    <t>Šekuljica</t>
  </si>
  <si>
    <t>Petar</t>
  </si>
  <si>
    <t>150735</t>
  </si>
  <si>
    <t>Stefanović</t>
  </si>
  <si>
    <t>150937</t>
  </si>
  <si>
    <t>Antić</t>
  </si>
  <si>
    <t>Milica</t>
  </si>
  <si>
    <t>150999</t>
  </si>
  <si>
    <t>Knežević</t>
  </si>
  <si>
    <t>Katarina</t>
  </si>
  <si>
    <t>151047</t>
  </si>
  <si>
    <t>Kujović</t>
  </si>
  <si>
    <t>Miloš</t>
  </si>
  <si>
    <t>151119</t>
  </si>
  <si>
    <t>Protrka</t>
  </si>
  <si>
    <t>151251</t>
  </si>
  <si>
    <t>Vasiljević</t>
  </si>
  <si>
    <t>Kristina</t>
  </si>
  <si>
    <t>151503</t>
  </si>
  <si>
    <t>Bobić</t>
  </si>
  <si>
    <t>160085</t>
  </si>
  <si>
    <t>Milojević</t>
  </si>
  <si>
    <t>Aleksandra</t>
  </si>
  <si>
    <t>160145</t>
  </si>
  <si>
    <t>Milanković</t>
  </si>
  <si>
    <t>Dajana</t>
  </si>
  <si>
    <t>160219</t>
  </si>
  <si>
    <t>Mitić</t>
  </si>
  <si>
    <t>160373</t>
  </si>
  <si>
    <t>Raičević</t>
  </si>
  <si>
    <t>Bojana</t>
  </si>
  <si>
    <t>160856</t>
  </si>
  <si>
    <t>Đurković</t>
  </si>
  <si>
    <t>160870</t>
  </si>
  <si>
    <t>Panić</t>
  </si>
  <si>
    <t>Angelina</t>
  </si>
  <si>
    <t>160893</t>
  </si>
  <si>
    <t>Ana</t>
  </si>
  <si>
    <t>160955</t>
  </si>
  <si>
    <t>Paunović</t>
  </si>
  <si>
    <t>Dragana</t>
  </si>
  <si>
    <t>161039</t>
  </si>
  <si>
    <t>Mirković</t>
  </si>
  <si>
    <t>Stefan</t>
  </si>
  <si>
    <t>161107</t>
  </si>
  <si>
    <t>Masal</t>
  </si>
  <si>
    <t>Jovana</t>
  </si>
  <si>
    <t>161215</t>
  </si>
  <si>
    <t>Bosić</t>
  </si>
  <si>
    <t>Tamara</t>
  </si>
  <si>
    <t>161302</t>
  </si>
  <si>
    <t>Blagojević</t>
  </si>
  <si>
    <t>Filip</t>
  </si>
  <si>
    <t>175006</t>
  </si>
  <si>
    <t>Vukojević</t>
  </si>
  <si>
    <t>175037</t>
  </si>
  <si>
    <t>Mihajlo</t>
  </si>
  <si>
    <t>185005</t>
  </si>
  <si>
    <t>Vučković</t>
  </si>
  <si>
    <t>Isidora</t>
  </si>
  <si>
    <t>185030</t>
  </si>
  <si>
    <t>Jevtić</t>
  </si>
  <si>
    <t>Đorđe</t>
  </si>
  <si>
    <t>185066</t>
  </si>
  <si>
    <t>Smailović</t>
  </si>
  <si>
    <t>Damir</t>
  </si>
  <si>
    <t>130840</t>
  </si>
  <si>
    <t>Svilar</t>
  </si>
  <si>
    <t>Tijana</t>
  </si>
  <si>
    <t>131191</t>
  </si>
  <si>
    <t>Dimić</t>
  </si>
  <si>
    <t>140221</t>
  </si>
  <si>
    <t>Đorđević</t>
  </si>
  <si>
    <t>Milena</t>
  </si>
  <si>
    <t>140498</t>
  </si>
  <si>
    <t>Popović</t>
  </si>
  <si>
    <t>Dejana</t>
  </si>
  <si>
    <t>141070</t>
  </si>
  <si>
    <t>Nina</t>
  </si>
  <si>
    <t>141086</t>
  </si>
  <si>
    <t>Davidović</t>
  </si>
  <si>
    <t>Jelena</t>
  </si>
  <si>
    <t>150400</t>
  </si>
  <si>
    <t>Mitrić</t>
  </si>
  <si>
    <t>Uroš</t>
  </si>
  <si>
    <t>150424</t>
  </si>
  <si>
    <t>Milutinović</t>
  </si>
  <si>
    <t>150464</t>
  </si>
  <si>
    <t>Kojić</t>
  </si>
  <si>
    <t>150679</t>
  </si>
  <si>
    <t>Kopanja</t>
  </si>
  <si>
    <t>Marija</t>
  </si>
  <si>
    <t>150820</t>
  </si>
  <si>
    <t>Vlajić</t>
  </si>
  <si>
    <t>150855</t>
  </si>
  <si>
    <t>Todorović</t>
  </si>
  <si>
    <t>Boško</t>
  </si>
  <si>
    <t>150857</t>
  </si>
  <si>
    <t>Gredišić</t>
  </si>
  <si>
    <t>Lazar</t>
  </si>
  <si>
    <t>150914</t>
  </si>
  <si>
    <t>Begović</t>
  </si>
  <si>
    <t>Anđela</t>
  </si>
  <si>
    <t>151316</t>
  </si>
  <si>
    <t>Kovačević</t>
  </si>
  <si>
    <t>151529</t>
  </si>
  <si>
    <t>Ilić</t>
  </si>
  <si>
    <t>160193</t>
  </si>
  <si>
    <t>Gregović</t>
  </si>
  <si>
    <t>160278</t>
  </si>
  <si>
    <t>160375</t>
  </si>
  <si>
    <t>Đikandić</t>
  </si>
  <si>
    <t>Dragan</t>
  </si>
  <si>
    <t>160413</t>
  </si>
  <si>
    <t>Aleksandar</t>
  </si>
  <si>
    <t>160423</t>
  </si>
  <si>
    <t>Trifunović</t>
  </si>
  <si>
    <t>160446</t>
  </si>
  <si>
    <t>Krunić</t>
  </si>
  <si>
    <t>160500</t>
  </si>
  <si>
    <t>Mihajlović</t>
  </si>
  <si>
    <t>160534</t>
  </si>
  <si>
    <t>Katić</t>
  </si>
  <si>
    <t>160578</t>
  </si>
  <si>
    <t>Katanić</t>
  </si>
  <si>
    <t>160628</t>
  </si>
  <si>
    <t>Nikačević</t>
  </si>
  <si>
    <t>Vasilije</t>
  </si>
  <si>
    <t>160629</t>
  </si>
  <si>
    <t>Perduh</t>
  </si>
  <si>
    <t>Nikola</t>
  </si>
  <si>
    <t>160748</t>
  </si>
  <si>
    <t>Bajić</t>
  </si>
  <si>
    <t>160830</t>
  </si>
  <si>
    <t>Perić</t>
  </si>
  <si>
    <t>160889</t>
  </si>
  <si>
    <t>Jovanović</t>
  </si>
  <si>
    <t>160925</t>
  </si>
  <si>
    <t>Madžarević</t>
  </si>
  <si>
    <t>160977</t>
  </si>
  <si>
    <t>Milin</t>
  </si>
  <si>
    <t>Ratko</t>
  </si>
  <si>
    <t>161025</t>
  </si>
  <si>
    <t>Utješinović</t>
  </si>
  <si>
    <t>Luka</t>
  </si>
  <si>
    <t>161029</t>
  </si>
  <si>
    <t>Čarnojević</t>
  </si>
  <si>
    <t>Miona</t>
  </si>
  <si>
    <t>161034</t>
  </si>
  <si>
    <t>Damnjanović</t>
  </si>
  <si>
    <t>Nađa</t>
  </si>
  <si>
    <t>161070</t>
  </si>
  <si>
    <t>Tešić</t>
  </si>
  <si>
    <t>Vera</t>
  </si>
  <si>
    <t>161093</t>
  </si>
  <si>
    <t>Radojević</t>
  </si>
  <si>
    <t>Natalija</t>
  </si>
  <si>
    <t>161094</t>
  </si>
  <si>
    <t>Pavlović</t>
  </si>
  <si>
    <t>Nikolina</t>
  </si>
  <si>
    <t>161123</t>
  </si>
  <si>
    <t>Mladenović</t>
  </si>
  <si>
    <t>161144</t>
  </si>
  <si>
    <t>Diana</t>
  </si>
  <si>
    <t>161266</t>
  </si>
  <si>
    <t>Jovičić</t>
  </si>
  <si>
    <t>161334</t>
  </si>
  <si>
    <t>Spasojević</t>
  </si>
  <si>
    <t>Tatjana</t>
  </si>
  <si>
    <t>175060</t>
  </si>
  <si>
    <t>Martinović</t>
  </si>
  <si>
    <t>175102</t>
  </si>
  <si>
    <t>Markićević</t>
  </si>
  <si>
    <t>185002</t>
  </si>
  <si>
    <t>Deljanin</t>
  </si>
  <si>
    <t>185007</t>
  </si>
  <si>
    <t>Josipović</t>
  </si>
  <si>
    <t>Sofija</t>
  </si>
  <si>
    <t>185047</t>
  </si>
  <si>
    <t>Novaković</t>
  </si>
  <si>
    <t>185059</t>
  </si>
  <si>
    <t>150367</t>
  </si>
  <si>
    <t>Tepavac</t>
  </si>
  <si>
    <t>151028</t>
  </si>
  <si>
    <t>Bulatović</t>
  </si>
  <si>
    <t>141217</t>
  </si>
  <si>
    <t>Supić</t>
  </si>
  <si>
    <t>150721</t>
  </si>
  <si>
    <t>141399</t>
  </si>
  <si>
    <t>Ristić</t>
  </si>
  <si>
    <t>Teodora</t>
  </si>
  <si>
    <t>140128</t>
  </si>
  <si>
    <t>Ašanin</t>
  </si>
  <si>
    <t>175005</t>
  </si>
  <si>
    <t>Perović</t>
  </si>
  <si>
    <t>Ksenija</t>
  </si>
  <si>
    <t>175109</t>
  </si>
  <si>
    <t>Momčilović</t>
  </si>
  <si>
    <t>165052</t>
  </si>
  <si>
    <t>Vukićević</t>
  </si>
  <si>
    <t>185060</t>
  </si>
  <si>
    <t>Cvijetić</t>
  </si>
  <si>
    <t>151292</t>
  </si>
  <si>
    <t>Graovac</t>
  </si>
  <si>
    <t>Andrija</t>
  </si>
  <si>
    <t>175022</t>
  </si>
  <si>
    <t>Emilija</t>
  </si>
  <si>
    <t>151374</t>
  </si>
  <si>
    <t>Tonšić</t>
  </si>
  <si>
    <t>Una</t>
  </si>
  <si>
    <t>165045</t>
  </si>
  <si>
    <t>161176</t>
  </si>
  <si>
    <t>Marković</t>
  </si>
  <si>
    <t>Milovan</t>
  </si>
  <si>
    <t>130239</t>
  </si>
  <si>
    <t>Stojanović</t>
  </si>
  <si>
    <t>Danijela</t>
  </si>
  <si>
    <t>150777</t>
  </si>
  <si>
    <t>Milunović</t>
  </si>
  <si>
    <t>Milivojević</t>
  </si>
  <si>
    <t>175036</t>
  </si>
  <si>
    <t>Bjelica</t>
  </si>
  <si>
    <t>Šaronjić</t>
  </si>
  <si>
    <t>141037</t>
  </si>
  <si>
    <t>150797</t>
  </si>
  <si>
    <t>Madić</t>
  </si>
  <si>
    <t>Tina</t>
  </si>
  <si>
    <t>175091</t>
  </si>
  <si>
    <t>Čobeljić</t>
  </si>
  <si>
    <t>Danilo</t>
  </si>
  <si>
    <t>2018/19                           Prezime i 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</si>
</sst>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\50000"/>
    <numFmt numFmtId="166" formatCode="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medium">
        <color rgb="FFC00000"/>
      </bottom>
      <diagonal/>
    </border>
    <border>
      <left/>
      <right/>
      <top style="medium">
        <color rgb="FFC00000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4" fillId="2" borderId="0" xfId="0" applyFont="1" applyFill="1"/>
    <xf numFmtId="0" fontId="4" fillId="3" borderId="2" xfId="0" applyFont="1" applyFill="1" applyBorder="1" applyAlignment="1">
      <alignment horizontal="center"/>
    </xf>
    <xf numFmtId="1" fontId="3" fillId="0" borderId="2" xfId="0" applyNumberFormat="1" applyFont="1" applyBorder="1"/>
    <xf numFmtId="165" fontId="3" fillId="0" borderId="0" xfId="0" applyNumberFormat="1" applyFont="1" applyAlignment="1">
      <alignment horizontal="right"/>
    </xf>
    <xf numFmtId="0" fontId="4" fillId="4" borderId="0" xfId="0" applyFont="1" applyFill="1"/>
    <xf numFmtId="0" fontId="3" fillId="0" borderId="2" xfId="0" applyFont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Border="1"/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0" fillId="0" borderId="1" xfId="0" applyNumberFormat="1" applyBorder="1"/>
    <xf numFmtId="165" fontId="3" fillId="0" borderId="0" xfId="0" applyNumberFormat="1" applyFont="1" applyFill="1" applyAlignment="1">
      <alignment horizontal="right"/>
    </xf>
    <xf numFmtId="166" fontId="3" fillId="0" borderId="3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166" fontId="5" fillId="6" borderId="0" xfId="3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0" fillId="0" borderId="1" xfId="0" applyNumberFormat="1" applyFill="1" applyBorder="1"/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0" fontId="0" fillId="0" borderId="6" xfId="0" applyBorder="1" applyAlignment="1">
      <alignment horizontal="center"/>
    </xf>
    <xf numFmtId="1" fontId="3" fillId="0" borderId="1" xfId="0" applyNumberFormat="1" applyFont="1" applyFill="1" applyBorder="1"/>
    <xf numFmtId="1" fontId="3" fillId="0" borderId="1" xfId="0" applyNumberFormat="1" applyFont="1" applyBorder="1"/>
    <xf numFmtId="0" fontId="0" fillId="0" borderId="7" xfId="0" applyBorder="1"/>
    <xf numFmtId="0" fontId="4" fillId="10" borderId="5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166" fontId="4" fillId="5" borderId="1" xfId="0" applyNumberFormat="1" applyFont="1" applyFill="1" applyBorder="1" applyAlignment="1">
      <alignment horizontal="center"/>
    </xf>
    <xf numFmtId="166" fontId="4" fillId="5" borderId="5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166" fontId="3" fillId="11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9" fontId="5" fillId="12" borderId="1" xfId="3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8" xfId="0" applyFont="1" applyFill="1" applyBorder="1"/>
    <xf numFmtId="0" fontId="3" fillId="0" borderId="8" xfId="0" applyFont="1" applyBorder="1"/>
    <xf numFmtId="0" fontId="3" fillId="0" borderId="10" xfId="0" applyFont="1" applyBorder="1"/>
    <xf numFmtId="0" fontId="4" fillId="7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6" fontId="4" fillId="7" borderId="8" xfId="0" applyNumberFormat="1" applyFont="1" applyFill="1" applyBorder="1"/>
    <xf numFmtId="16" fontId="4" fillId="7" borderId="1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7" borderId="5" xfId="0" applyFont="1" applyFill="1" applyBorder="1" applyAlignment="1">
      <alignment horizontal="center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164" fontId="6" fillId="8" borderId="0" xfId="1" applyFont="1" applyFill="1" applyAlignment="1">
      <alignment horizontal="center" vertical="center" wrapText="1"/>
    </xf>
    <xf numFmtId="2" fontId="6" fillId="8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8" fillId="13" borderId="19" xfId="0" quotePrefix="1" applyNumberFormat="1" applyFont="1" applyFill="1" applyBorder="1"/>
    <xf numFmtId="0" fontId="7" fillId="9" borderId="19" xfId="0" quotePrefix="1" applyNumberFormat="1" applyFont="1" applyFill="1" applyBorder="1"/>
    <xf numFmtId="2" fontId="7" fillId="9" borderId="19" xfId="0" quotePrefix="1" applyNumberFormat="1" applyFont="1" applyFill="1" applyBorder="1"/>
    <xf numFmtId="164" fontId="7" fillId="13" borderId="19" xfId="1" quotePrefix="1" applyFont="1" applyFill="1" applyBorder="1" applyAlignment="1">
      <alignment wrapText="1"/>
    </xf>
    <xf numFmtId="2" fontId="7" fillId="13" borderId="19" xfId="1" applyNumberFormat="1" applyFont="1" applyFill="1" applyBorder="1" applyAlignment="1">
      <alignment horizontal="center" wrapText="1"/>
    </xf>
    <xf numFmtId="2" fontId="8" fillId="11" borderId="19" xfId="1" applyNumberFormat="1" applyFont="1" applyFill="1" applyBorder="1" applyAlignment="1">
      <alignment horizontal="center" wrapText="1"/>
    </xf>
    <xf numFmtId="0" fontId="8" fillId="13" borderId="20" xfId="0" quotePrefix="1" applyNumberFormat="1" applyFont="1" applyFill="1" applyBorder="1"/>
    <xf numFmtId="0" fontId="7" fillId="9" borderId="20" xfId="0" quotePrefix="1" applyNumberFormat="1" applyFont="1" applyFill="1" applyBorder="1"/>
    <xf numFmtId="2" fontId="7" fillId="13" borderId="20" xfId="1" applyNumberFormat="1" applyFont="1" applyFill="1" applyBorder="1" applyAlignment="1">
      <alignment horizontal="center" wrapText="1"/>
    </xf>
    <xf numFmtId="0" fontId="8" fillId="13" borderId="21" xfId="0" quotePrefix="1" applyNumberFormat="1" applyFont="1" applyFill="1" applyBorder="1"/>
    <xf numFmtId="0" fontId="7" fillId="9" borderId="21" xfId="0" quotePrefix="1" applyNumberFormat="1" applyFont="1" applyFill="1" applyBorder="1"/>
    <xf numFmtId="2" fontId="7" fillId="9" borderId="21" xfId="0" quotePrefix="1" applyNumberFormat="1" applyFont="1" applyFill="1" applyBorder="1"/>
    <xf numFmtId="164" fontId="7" fillId="13" borderId="21" xfId="1" quotePrefix="1" applyFont="1" applyFill="1" applyBorder="1" applyAlignment="1">
      <alignment wrapText="1"/>
    </xf>
    <xf numFmtId="2" fontId="7" fillId="13" borderId="21" xfId="1" applyNumberFormat="1" applyFont="1" applyFill="1" applyBorder="1" applyAlignment="1">
      <alignment horizontal="center" wrapText="1"/>
    </xf>
    <xf numFmtId="2" fontId="8" fillId="11" borderId="21" xfId="1" applyNumberFormat="1" applyFont="1" applyFill="1" applyBorder="1" applyAlignment="1">
      <alignment horizontal="center" wrapText="1"/>
    </xf>
    <xf numFmtId="0" fontId="8" fillId="13" borderId="22" xfId="0" quotePrefix="1" applyNumberFormat="1" applyFont="1" applyFill="1" applyBorder="1"/>
    <xf numFmtId="0" fontId="7" fillId="9" borderId="22" xfId="0" quotePrefix="1" applyNumberFormat="1" applyFont="1" applyFill="1" applyBorder="1"/>
    <xf numFmtId="2" fontId="7" fillId="9" borderId="22" xfId="0" quotePrefix="1" applyNumberFormat="1" applyFont="1" applyFill="1" applyBorder="1"/>
    <xf numFmtId="164" fontId="7" fillId="13" borderId="22" xfId="1" quotePrefix="1" applyFont="1" applyFill="1" applyBorder="1" applyAlignment="1">
      <alignment wrapText="1"/>
    </xf>
    <xf numFmtId="2" fontId="7" fillId="13" borderId="22" xfId="1" applyNumberFormat="1" applyFont="1" applyFill="1" applyBorder="1" applyAlignment="1">
      <alignment horizontal="center" wrapText="1"/>
    </xf>
    <xf numFmtId="2" fontId="8" fillId="11" borderId="22" xfId="1" applyNumberFormat="1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7" fillId="0" borderId="1" xfId="0" applyFont="1" applyBorder="1"/>
    <xf numFmtId="1" fontId="10" fillId="14" borderId="14" xfId="0" applyNumberFormat="1" applyFont="1" applyFill="1" applyBorder="1" applyAlignment="1">
      <alignment wrapText="1"/>
    </xf>
    <xf numFmtId="1" fontId="10" fillId="15" borderId="15" xfId="0" applyNumberFormat="1" applyFont="1" applyFill="1" applyBorder="1" applyAlignment="1">
      <alignment wrapText="1"/>
    </xf>
    <xf numFmtId="1" fontId="10" fillId="15" borderId="15" xfId="0" applyNumberFormat="1" applyFont="1" applyFill="1" applyBorder="1" applyAlignment="1">
      <alignment horizontal="center" wrapText="1"/>
    </xf>
    <xf numFmtId="166" fontId="10" fillId="14" borderId="1" xfId="0" applyNumberFormat="1" applyFont="1" applyFill="1" applyBorder="1" applyAlignment="1">
      <alignment wrapText="1"/>
    </xf>
    <xf numFmtId="1" fontId="9" fillId="5" borderId="1" xfId="0" applyNumberFormat="1" applyFont="1" applyFill="1" applyBorder="1" applyAlignment="1">
      <alignment horizontal="center" wrapText="1"/>
    </xf>
    <xf numFmtId="16" fontId="4" fillId="7" borderId="0" xfId="0" applyNumberFormat="1" applyFont="1" applyFill="1"/>
    <xf numFmtId="166" fontId="10" fillId="1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3" fillId="0" borderId="1" xfId="0" applyNumberFormat="1" applyFont="1" applyFill="1" applyBorder="1"/>
    <xf numFmtId="2" fontId="3" fillId="0" borderId="8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5" xfId="0" applyFont="1" applyFill="1" applyBorder="1"/>
    <xf numFmtId="1" fontId="4" fillId="5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7" xfId="0" applyFont="1" applyFill="1" applyBorder="1"/>
    <xf numFmtId="166" fontId="4" fillId="3" borderId="5" xfId="0" applyNumberFormat="1" applyFont="1" applyFill="1" applyBorder="1" applyAlignment="1">
      <alignment horizontal="center"/>
    </xf>
    <xf numFmtId="0" fontId="3" fillId="0" borderId="9" xfId="0" applyFont="1" applyFill="1" applyBorder="1"/>
    <xf numFmtId="166" fontId="4" fillId="7" borderId="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5" fontId="12" fillId="0" borderId="16" xfId="0" applyNumberFormat="1" applyFont="1" applyBorder="1" applyAlignment="1">
      <alignment horizontal="right"/>
    </xf>
    <xf numFmtId="0" fontId="12" fillId="0" borderId="16" xfId="0" applyFont="1" applyBorder="1"/>
    <xf numFmtId="166" fontId="13" fillId="0" borderId="23" xfId="0" applyNumberFormat="1" applyFont="1" applyFill="1" applyBorder="1"/>
    <xf numFmtId="0" fontId="13" fillId="0" borderId="23" xfId="0" applyFont="1" applyFill="1" applyBorder="1"/>
    <xf numFmtId="0" fontId="12" fillId="0" borderId="23" xfId="0" applyFont="1" applyFill="1" applyBorder="1"/>
    <xf numFmtId="0" fontId="13" fillId="0" borderId="24" xfId="0" applyFont="1" applyFill="1" applyBorder="1"/>
    <xf numFmtId="0" fontId="0" fillId="0" borderId="25" xfId="0" applyFill="1" applyBorder="1"/>
    <xf numFmtId="0" fontId="3" fillId="0" borderId="25" xfId="0" applyFont="1" applyFill="1" applyBorder="1"/>
    <xf numFmtId="16" fontId="4" fillId="7" borderId="0" xfId="0" applyNumberFormat="1" applyFont="1" applyFill="1" applyAlignment="1">
      <alignment horizontal="center"/>
    </xf>
    <xf numFmtId="166" fontId="10" fillId="14" borderId="14" xfId="0" applyNumberFormat="1" applyFont="1" applyFill="1" applyBorder="1" applyAlignment="1">
      <alignment wrapText="1"/>
    </xf>
    <xf numFmtId="16" fontId="4" fillId="16" borderId="1" xfId="0" applyNumberFormat="1" applyFont="1" applyFill="1" applyBorder="1" applyAlignment="1">
      <alignment horizontal="center"/>
    </xf>
    <xf numFmtId="16" fontId="4" fillId="16" borderId="1" xfId="0" applyNumberFormat="1" applyFont="1" applyFill="1" applyBorder="1"/>
    <xf numFmtId="0" fontId="3" fillId="0" borderId="10" xfId="0" applyFont="1" applyBorder="1" applyAlignment="1">
      <alignment horizontal="center"/>
    </xf>
    <xf numFmtId="1" fontId="10" fillId="14" borderId="1" xfId="0" applyNumberFormat="1" applyFont="1" applyFill="1" applyBorder="1" applyAlignment="1">
      <alignment horizontal="center"/>
    </xf>
    <xf numFmtId="1" fontId="10" fillId="14" borderId="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NumberFormat="1" applyFont="1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8" xfId="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3" fillId="0" borderId="17" xfId="0" applyFont="1" applyBorder="1"/>
    <xf numFmtId="0" fontId="3" fillId="17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/>
    </xf>
    <xf numFmtId="0" fontId="3" fillId="0" borderId="17" xfId="0" applyFont="1" applyFill="1" applyBorder="1"/>
    <xf numFmtId="166" fontId="3" fillId="0" borderId="8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4" fillId="17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/>
    </xf>
    <xf numFmtId="166" fontId="3" fillId="0" borderId="2" xfId="0" applyNumberFormat="1" applyFont="1" applyFill="1" applyBorder="1"/>
    <xf numFmtId="166" fontId="3" fillId="0" borderId="13" xfId="0" applyNumberFormat="1" applyFont="1" applyFill="1" applyBorder="1" applyAlignment="1">
      <alignment horizontal="center"/>
    </xf>
    <xf numFmtId="16" fontId="4" fillId="7" borderId="1" xfId="0" applyNumberFormat="1" applyFont="1" applyFill="1" applyBorder="1" applyAlignment="1">
      <alignment horizontal="center" wrapText="1"/>
    </xf>
    <xf numFmtId="16" fontId="4" fillId="7" borderId="0" xfId="0" applyNumberFormat="1" applyFont="1" applyFill="1" applyAlignment="1">
      <alignment horizontal="center" wrapText="1"/>
    </xf>
    <xf numFmtId="16" fontId="4" fillId="7" borderId="8" xfId="0" applyNumberFormat="1" applyFont="1" applyFill="1" applyBorder="1" applyAlignment="1">
      <alignment horizontal="center"/>
    </xf>
    <xf numFmtId="16" fontId="4" fillId="7" borderId="11" xfId="0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5" xfId="0" applyFont="1" applyBorder="1"/>
    <xf numFmtId="0" fontId="4" fillId="17" borderId="5" xfId="0" applyFont="1" applyFill="1" applyBorder="1" applyAlignment="1">
      <alignment horizontal="center"/>
    </xf>
    <xf numFmtId="166" fontId="10" fillId="14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 applyProtection="1">
      <alignment horizontal="left" vertical="center"/>
    </xf>
    <xf numFmtId="1" fontId="0" fillId="0" borderId="1" xfId="0" applyNumberFormat="1" applyBorder="1" applyAlignment="1">
      <alignment horizontal="left"/>
    </xf>
    <xf numFmtId="49" fontId="0" fillId="18" borderId="1" xfId="0" applyNumberFormat="1" applyFill="1" applyBorder="1" applyAlignment="1" applyProtection="1">
      <alignment horizontal="left" vertical="center"/>
    </xf>
    <xf numFmtId="1" fontId="0" fillId="18" borderId="1" xfId="0" applyNumberFormat="1" applyFill="1" applyBorder="1" applyAlignment="1">
      <alignment horizontal="left"/>
    </xf>
    <xf numFmtId="0" fontId="0" fillId="18" borderId="1" xfId="0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6" fillId="0" borderId="1" xfId="0" applyNumberFormat="1" applyFont="1" applyFill="1" applyBorder="1" applyAlignment="1" applyProtection="1">
      <alignment horizontal="left" vertical="center"/>
    </xf>
    <xf numFmtId="1" fontId="0" fillId="0" borderId="1" xfId="0" applyNumberForma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0" fillId="14" borderId="14" xfId="0" applyNumberFormat="1" applyFont="1" applyFill="1" applyBorder="1" applyAlignment="1">
      <alignment horizontal="center" wrapText="1"/>
    </xf>
    <xf numFmtId="1" fontId="10" fillId="14" borderId="15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5" borderId="12" xfId="0" applyNumberFormat="1" applyFont="1" applyFill="1" applyBorder="1" applyAlignment="1">
      <alignment horizontal="center" wrapText="1"/>
    </xf>
    <xf numFmtId="1" fontId="4" fillId="5" borderId="5" xfId="0" applyNumberFormat="1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0"/>
  <sheetViews>
    <sheetView tabSelected="1" topLeftCell="A1454" workbookViewId="0">
      <selection activeCell="A1472" sqref="A1472:Q1473"/>
    </sheetView>
  </sheetViews>
  <sheetFormatPr defaultRowHeight="12.75" x14ac:dyDescent="0.2"/>
  <cols>
    <col min="1" max="1" width="11.140625" style="35" customWidth="1"/>
    <col min="2" max="2" width="21.85546875" style="7" customWidth="1"/>
    <col min="3" max="3" width="8.7109375" style="7" customWidth="1"/>
    <col min="4" max="4" width="8.28515625" style="8" customWidth="1"/>
    <col min="5" max="5" width="9.28515625" style="3" customWidth="1"/>
    <col min="6" max="6" width="6" style="3" customWidth="1"/>
    <col min="7" max="7" width="6.42578125" style="3" customWidth="1"/>
    <col min="8" max="8" width="6.28515625" style="3" customWidth="1"/>
    <col min="9" max="9" width="7.85546875" style="8" customWidth="1"/>
    <col min="10" max="10" width="9.140625" style="12" bestFit="1" customWidth="1"/>
    <col min="11" max="11" width="11.85546875" style="8" customWidth="1"/>
    <col min="12" max="12" width="11.85546875" style="1" bestFit="1" customWidth="1"/>
    <col min="13" max="16384" width="9.140625" style="3"/>
  </cols>
  <sheetData>
    <row r="1" spans="1:12" x14ac:dyDescent="0.2">
      <c r="A1" s="254" t="s">
        <v>1686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x14ac:dyDescent="0.2">
      <c r="A2" s="11"/>
      <c r="B2" s="3"/>
      <c r="C2" s="3"/>
      <c r="D2" s="6"/>
      <c r="E2" s="7"/>
      <c r="F2" s="7"/>
      <c r="G2" s="7"/>
      <c r="H2" s="7"/>
      <c r="I2" s="6"/>
      <c r="J2" s="6"/>
      <c r="K2" s="6"/>
      <c r="L2" s="3"/>
    </row>
    <row r="3" spans="1:12" x14ac:dyDescent="0.2">
      <c r="A3" s="5"/>
      <c r="B3" s="16"/>
      <c r="C3" s="16"/>
      <c r="D3" s="16"/>
      <c r="E3" s="21"/>
      <c r="F3" s="21"/>
      <c r="G3" s="21"/>
      <c r="H3" s="21"/>
      <c r="I3" s="21"/>
      <c r="J3" s="16"/>
      <c r="K3" s="16"/>
      <c r="L3" s="3"/>
    </row>
    <row r="4" spans="1:12" x14ac:dyDescent="0.2">
      <c r="A4" s="5"/>
      <c r="B4" s="16"/>
      <c r="C4" s="16"/>
      <c r="D4" s="16"/>
      <c r="E4" s="16"/>
      <c r="F4" s="16"/>
      <c r="G4" s="16"/>
      <c r="H4" s="16"/>
      <c r="I4" s="16"/>
      <c r="J4" s="16"/>
      <c r="K4" s="16"/>
      <c r="L4" s="3"/>
    </row>
    <row r="5" spans="1:12" ht="12.75" customHeight="1" x14ac:dyDescent="0.2">
      <c r="A5" s="237" t="s">
        <v>5</v>
      </c>
      <c r="B5" s="245" t="s">
        <v>6</v>
      </c>
      <c r="C5" s="237" t="s">
        <v>294</v>
      </c>
      <c r="D5" s="256" t="s">
        <v>8</v>
      </c>
      <c r="E5" s="248" t="s">
        <v>0</v>
      </c>
      <c r="F5" s="248"/>
      <c r="G5" s="249"/>
      <c r="H5" s="241"/>
      <c r="I5" s="250"/>
      <c r="J5" s="258" t="s">
        <v>4</v>
      </c>
      <c r="K5" s="260" t="s">
        <v>1403</v>
      </c>
      <c r="L5" s="261"/>
    </row>
    <row r="6" spans="1:12" ht="31.5" customHeight="1" x14ac:dyDescent="0.2">
      <c r="A6" s="238"/>
      <c r="B6" s="245"/>
      <c r="C6" s="238"/>
      <c r="D6" s="257"/>
      <c r="E6" s="14" t="s">
        <v>1</v>
      </c>
      <c r="F6" s="14" t="s">
        <v>2</v>
      </c>
      <c r="G6" s="23" t="s">
        <v>3</v>
      </c>
      <c r="H6" s="9" t="s">
        <v>7</v>
      </c>
      <c r="I6" s="25"/>
      <c r="J6" s="259"/>
      <c r="K6" s="262"/>
      <c r="L6" s="263"/>
    </row>
    <row r="7" spans="1:12" x14ac:dyDescent="0.2">
      <c r="A7" s="39" t="s">
        <v>1014</v>
      </c>
      <c r="B7" s="15" t="s">
        <v>1015</v>
      </c>
      <c r="C7" s="19" t="s">
        <v>296</v>
      </c>
      <c r="D7" s="75">
        <f>J7+I7/10+K7+L7</f>
        <v>46</v>
      </c>
      <c r="E7" s="19">
        <v>60</v>
      </c>
      <c r="F7" s="19">
        <v>85</v>
      </c>
      <c r="G7" s="19">
        <v>85</v>
      </c>
      <c r="H7" s="15"/>
      <c r="I7" s="52">
        <f>+IF(SUM(E7:G7)&gt;=H7,SUM(E7:G7),H7)</f>
        <v>230</v>
      </c>
      <c r="J7" s="78">
        <v>20</v>
      </c>
      <c r="K7" s="82">
        <v>3</v>
      </c>
      <c r="L7" s="81"/>
    </row>
    <row r="8" spans="1:12" x14ac:dyDescent="0.2">
      <c r="A8" s="39" t="s">
        <v>1099</v>
      </c>
      <c r="B8" s="15" t="s">
        <v>1100</v>
      </c>
      <c r="C8" s="19" t="s">
        <v>296</v>
      </c>
      <c r="D8" s="75">
        <f>J8+I8/10+K8+L8</f>
        <v>3</v>
      </c>
      <c r="E8" s="19">
        <v>11</v>
      </c>
      <c r="F8" s="19">
        <v>13</v>
      </c>
      <c r="G8" s="19">
        <v>6</v>
      </c>
      <c r="H8" s="15"/>
      <c r="I8" s="52">
        <f>+IF(SUM(E8:G8)&gt;=H8,SUM(E8:G8),H8)</f>
        <v>30</v>
      </c>
      <c r="J8" s="78">
        <v>0</v>
      </c>
      <c r="K8" s="82"/>
      <c r="L8" s="81"/>
    </row>
    <row r="9" spans="1:12" x14ac:dyDescent="0.2">
      <c r="A9" s="39" t="s">
        <v>1233</v>
      </c>
      <c r="B9" s="15" t="s">
        <v>1234</v>
      </c>
      <c r="C9" s="19" t="s">
        <v>296</v>
      </c>
      <c r="D9" s="46">
        <f>J9+0.1*I9+SUM(K9:L9)</f>
        <v>38.299999999999997</v>
      </c>
      <c r="E9" s="15">
        <v>86</v>
      </c>
      <c r="F9" s="15">
        <v>79</v>
      </c>
      <c r="G9" s="15">
        <v>58</v>
      </c>
      <c r="H9" s="15"/>
      <c r="I9" s="52">
        <f>+SUM(E9:G9)</f>
        <v>223</v>
      </c>
      <c r="J9" s="78">
        <v>16</v>
      </c>
      <c r="K9" s="82"/>
      <c r="L9" s="81"/>
    </row>
    <row r="10" spans="1:12" x14ac:dyDescent="0.2">
      <c r="A10" s="27" t="s">
        <v>734</v>
      </c>
      <c r="B10" s="28" t="s">
        <v>735</v>
      </c>
      <c r="C10" s="2" t="s">
        <v>295</v>
      </c>
      <c r="D10" s="46">
        <f>I10+J10+K10</f>
        <v>20</v>
      </c>
      <c r="E10" s="4"/>
      <c r="F10" s="4"/>
      <c r="G10" s="4"/>
      <c r="H10" s="28"/>
      <c r="I10" s="52">
        <f>(E10+F10+G10+H10)/10</f>
        <v>0</v>
      </c>
      <c r="J10" s="78">
        <v>20</v>
      </c>
      <c r="K10" s="82"/>
      <c r="L10" s="82"/>
    </row>
    <row r="11" spans="1:12" x14ac:dyDescent="0.2">
      <c r="A11" s="27" t="s">
        <v>817</v>
      </c>
      <c r="B11" s="28" t="s">
        <v>818</v>
      </c>
      <c r="C11" s="2" t="s">
        <v>295</v>
      </c>
      <c r="D11" s="46">
        <f>I11+J11+K11</f>
        <v>10</v>
      </c>
      <c r="E11" s="4"/>
      <c r="F11" s="4"/>
      <c r="G11" s="4"/>
      <c r="H11" s="28"/>
      <c r="I11" s="52">
        <f>(E11+F11+G11+H11)/10</f>
        <v>0</v>
      </c>
      <c r="J11" s="78">
        <v>10</v>
      </c>
      <c r="K11" s="82"/>
      <c r="L11" s="82"/>
    </row>
    <row r="12" spans="1:12" x14ac:dyDescent="0.2">
      <c r="A12" s="39" t="s">
        <v>1244</v>
      </c>
      <c r="B12" s="15" t="s">
        <v>1245</v>
      </c>
      <c r="C12" s="19" t="s">
        <v>295</v>
      </c>
      <c r="D12" s="46">
        <f>J12+0.1*I12+SUM(K12:L12)</f>
        <v>7</v>
      </c>
      <c r="E12" s="15">
        <v>30</v>
      </c>
      <c r="F12" s="15"/>
      <c r="G12" s="15"/>
      <c r="H12" s="15"/>
      <c r="I12" s="52">
        <f>+SUM(E12:G12)</f>
        <v>30</v>
      </c>
      <c r="J12" s="78">
        <v>4</v>
      </c>
      <c r="K12" s="82"/>
      <c r="L12" s="81"/>
    </row>
    <row r="13" spans="1:12" x14ac:dyDescent="0.2">
      <c r="A13" s="39" t="s">
        <v>1339</v>
      </c>
      <c r="B13" s="15" t="s">
        <v>1340</v>
      </c>
      <c r="C13" s="19" t="s">
        <v>295</v>
      </c>
      <c r="D13" s="46">
        <f>J13+0.1*I13+SUM(K13:L13)</f>
        <v>4</v>
      </c>
      <c r="E13" s="15"/>
      <c r="F13" s="15"/>
      <c r="G13" s="15"/>
      <c r="H13" s="15"/>
      <c r="I13" s="52">
        <f>+SUM(E13:G13)</f>
        <v>0</v>
      </c>
      <c r="J13" s="78">
        <v>4</v>
      </c>
      <c r="K13" s="82"/>
      <c r="L13" s="81"/>
    </row>
    <row r="14" spans="1:12" x14ac:dyDescent="0.2">
      <c r="A14" s="38" t="s">
        <v>487</v>
      </c>
      <c r="B14" s="41" t="s">
        <v>488</v>
      </c>
      <c r="C14" s="2" t="s">
        <v>296</v>
      </c>
      <c r="D14" s="24">
        <f>I14+J14+K14</f>
        <v>17.424934152765584</v>
      </c>
      <c r="E14" s="2">
        <v>44.249341527655837</v>
      </c>
      <c r="F14" s="2"/>
      <c r="G14" s="31"/>
      <c r="H14" s="67"/>
      <c r="I14" s="77">
        <f>IF(SUM(E14:G14)&gt;H14*3,SUM(E14:G14)/10,H14*3/10)</f>
        <v>4.4249341527655837</v>
      </c>
      <c r="J14" s="78">
        <v>8</v>
      </c>
      <c r="K14" s="82">
        <v>5</v>
      </c>
      <c r="L14" s="85">
        <v>0.6</v>
      </c>
    </row>
    <row r="15" spans="1:12" x14ac:dyDescent="0.2">
      <c r="A15" s="39" t="s">
        <v>1333</v>
      </c>
      <c r="B15" s="15" t="s">
        <v>1334</v>
      </c>
      <c r="C15" s="19" t="s">
        <v>296</v>
      </c>
      <c r="D15" s="46">
        <f>J15+0.1*I15+SUM(K15:L15)</f>
        <v>22.4</v>
      </c>
      <c r="E15" s="15">
        <v>55</v>
      </c>
      <c r="F15" s="15">
        <v>27</v>
      </c>
      <c r="G15" s="15">
        <v>22</v>
      </c>
      <c r="H15" s="15"/>
      <c r="I15" s="52">
        <f>+SUM(E15:G15)</f>
        <v>104</v>
      </c>
      <c r="J15" s="78">
        <v>12</v>
      </c>
      <c r="K15" s="82"/>
      <c r="L15" s="81"/>
    </row>
    <row r="16" spans="1:12" x14ac:dyDescent="0.2">
      <c r="A16" s="39" t="s">
        <v>1044</v>
      </c>
      <c r="B16" s="15" t="s">
        <v>1045</v>
      </c>
      <c r="C16" s="19" t="s">
        <v>296</v>
      </c>
      <c r="D16" s="75">
        <f>J16+I16/10+K16+L16</f>
        <v>19.2</v>
      </c>
      <c r="E16" s="19">
        <v>70</v>
      </c>
      <c r="F16" s="19">
        <v>42</v>
      </c>
      <c r="G16" s="19"/>
      <c r="H16" s="15"/>
      <c r="I16" s="52">
        <f>+IF(SUM(E16:G16)&gt;=H16,SUM(E16:G16),H16)</f>
        <v>112</v>
      </c>
      <c r="J16" s="78">
        <v>8</v>
      </c>
      <c r="K16" s="82"/>
      <c r="L16" s="81"/>
    </row>
    <row r="17" spans="1:12" x14ac:dyDescent="0.2">
      <c r="A17" s="40" t="s">
        <v>894</v>
      </c>
      <c r="B17" s="42" t="s">
        <v>895</v>
      </c>
      <c r="C17" s="2" t="s">
        <v>296</v>
      </c>
      <c r="D17" s="46">
        <f>I17+J17+K17</f>
        <v>9.6999999999999993</v>
      </c>
      <c r="E17" s="4">
        <v>61</v>
      </c>
      <c r="F17" s="4">
        <v>36</v>
      </c>
      <c r="G17" s="32"/>
      <c r="H17" s="66"/>
      <c r="I17" s="52">
        <f>SUM(E17:H17)/10</f>
        <v>9.6999999999999993</v>
      </c>
      <c r="J17" s="78">
        <v>0</v>
      </c>
      <c r="K17" s="82"/>
      <c r="L17" s="85">
        <v>0</v>
      </c>
    </row>
    <row r="18" spans="1:12" x14ac:dyDescent="0.2">
      <c r="A18" s="39" t="s">
        <v>1185</v>
      </c>
      <c r="B18" s="15" t="s">
        <v>1186</v>
      </c>
      <c r="C18" s="19" t="s">
        <v>296</v>
      </c>
      <c r="D18" s="46">
        <f>J18+0.1*I18+SUM(K18:L18)</f>
        <v>16</v>
      </c>
      <c r="E18" s="15"/>
      <c r="F18" s="15">
        <v>40</v>
      </c>
      <c r="G18" s="15"/>
      <c r="H18" s="15"/>
      <c r="I18" s="52">
        <f>+SUM(E18:G18)</f>
        <v>40</v>
      </c>
      <c r="J18" s="78">
        <v>12</v>
      </c>
      <c r="K18" s="82"/>
      <c r="L18" s="81"/>
    </row>
    <row r="19" spans="1:12" x14ac:dyDescent="0.2">
      <c r="A19" s="39" t="s">
        <v>1205</v>
      </c>
      <c r="B19" s="15" t="s">
        <v>1206</v>
      </c>
      <c r="C19" s="19" t="s">
        <v>295</v>
      </c>
      <c r="D19" s="46">
        <f>J19+0.1*I19+SUM(K19:L19)</f>
        <v>16</v>
      </c>
      <c r="E19" s="15"/>
      <c r="F19" s="15"/>
      <c r="G19" s="15"/>
      <c r="H19" s="15"/>
      <c r="I19" s="52">
        <f>+SUM(E19:G19)</f>
        <v>0</v>
      </c>
      <c r="J19" s="78">
        <v>16</v>
      </c>
      <c r="K19" s="82"/>
      <c r="L19" s="81"/>
    </row>
    <row r="20" spans="1:12" x14ac:dyDescent="0.2">
      <c r="A20" s="39" t="s">
        <v>1020</v>
      </c>
      <c r="B20" s="15" t="s">
        <v>1021</v>
      </c>
      <c r="C20" s="19" t="s">
        <v>295</v>
      </c>
      <c r="D20" s="75">
        <f>J20+I20/10+K20+L20</f>
        <v>46.6</v>
      </c>
      <c r="E20" s="19">
        <v>90</v>
      </c>
      <c r="F20" s="19">
        <v>95</v>
      </c>
      <c r="G20" s="19">
        <v>81</v>
      </c>
      <c r="H20" s="15"/>
      <c r="I20" s="52">
        <f>+IF(SUM(E20:G20)&gt;=H20,SUM(E20:G20),H20)</f>
        <v>266</v>
      </c>
      <c r="J20" s="78">
        <v>20</v>
      </c>
      <c r="K20" s="82"/>
      <c r="L20" s="81"/>
    </row>
    <row r="21" spans="1:12" x14ac:dyDescent="0.2">
      <c r="A21" s="39" t="s">
        <v>1119</v>
      </c>
      <c r="B21" s="15" t="s">
        <v>1120</v>
      </c>
      <c r="C21" s="19" t="s">
        <v>296</v>
      </c>
      <c r="D21" s="75">
        <f>J21+I21/10+K21+L21</f>
        <v>38.799999999999997</v>
      </c>
      <c r="E21" s="20">
        <v>75</v>
      </c>
      <c r="F21" s="20">
        <v>100</v>
      </c>
      <c r="G21" s="19">
        <v>53</v>
      </c>
      <c r="H21" s="15"/>
      <c r="I21" s="52">
        <f>+IF(SUM(E21:G21)&gt;=H21,SUM(E21:G21),H21)</f>
        <v>228</v>
      </c>
      <c r="J21" s="78">
        <v>16</v>
      </c>
      <c r="K21" s="82"/>
      <c r="L21" s="81"/>
    </row>
    <row r="22" spans="1:12" x14ac:dyDescent="0.2">
      <c r="A22" s="53">
        <v>990981</v>
      </c>
      <c r="B22" s="15" t="s">
        <v>1129</v>
      </c>
      <c r="C22" s="19" t="s">
        <v>296</v>
      </c>
      <c r="D22" s="75">
        <f>J22+I22/10+K22+L22</f>
        <v>9.6</v>
      </c>
      <c r="E22" s="19">
        <v>16</v>
      </c>
      <c r="F22" s="19"/>
      <c r="G22" s="59"/>
      <c r="H22" s="55"/>
      <c r="I22" s="52">
        <f>+IF(SUM(E22:G22)&gt;=H22,SUM(E22:G22),H22)</f>
        <v>16</v>
      </c>
      <c r="J22" s="78">
        <v>8</v>
      </c>
      <c r="K22" s="83"/>
      <c r="L22" s="81"/>
    </row>
    <row r="23" spans="1:12" x14ac:dyDescent="0.2">
      <c r="A23" s="39" t="s">
        <v>1375</v>
      </c>
      <c r="B23" s="15" t="s">
        <v>1376</v>
      </c>
      <c r="C23" s="19" t="s">
        <v>295</v>
      </c>
      <c r="D23" s="46">
        <f>J23+0.1*I23+SUM(K23:L23)</f>
        <v>28.1</v>
      </c>
      <c r="E23" s="15">
        <v>24</v>
      </c>
      <c r="F23" s="15">
        <v>40</v>
      </c>
      <c r="G23" s="71">
        <v>17</v>
      </c>
      <c r="H23" s="55"/>
      <c r="I23" s="52">
        <f>+SUM(E23:G23)</f>
        <v>81</v>
      </c>
      <c r="J23" s="78">
        <v>20</v>
      </c>
      <c r="K23" s="83"/>
      <c r="L23" s="81"/>
    </row>
    <row r="24" spans="1:12" x14ac:dyDescent="0.2">
      <c r="A24" s="39" t="s">
        <v>1343</v>
      </c>
      <c r="B24" s="15" t="s">
        <v>1344</v>
      </c>
      <c r="C24" s="19" t="s">
        <v>295</v>
      </c>
      <c r="D24" s="46">
        <f>J24+0.1*I24+SUM(K24:L24)</f>
        <v>30.8</v>
      </c>
      <c r="E24" s="15">
        <v>53</v>
      </c>
      <c r="F24" s="15">
        <v>60</v>
      </c>
      <c r="G24" s="71">
        <v>35</v>
      </c>
      <c r="H24" s="55"/>
      <c r="I24" s="52">
        <f>+SUM(E24:G24)</f>
        <v>148</v>
      </c>
      <c r="J24" s="78">
        <v>16</v>
      </c>
      <c r="K24" s="83"/>
      <c r="L24" s="81"/>
    </row>
    <row r="25" spans="1:12" x14ac:dyDescent="0.2">
      <c r="A25" s="70" t="s">
        <v>1255</v>
      </c>
      <c r="B25" s="15" t="s">
        <v>1256</v>
      </c>
      <c r="C25" s="19" t="s">
        <v>296</v>
      </c>
      <c r="D25" s="46">
        <f>J25+0.1*I25+SUM(K25:L25)</f>
        <v>33.200000000000003</v>
      </c>
      <c r="E25" s="15">
        <v>78</v>
      </c>
      <c r="F25" s="15">
        <v>88</v>
      </c>
      <c r="G25" s="71">
        <v>46</v>
      </c>
      <c r="H25" s="55"/>
      <c r="I25" s="52">
        <f>+SUM(E25:G25)</f>
        <v>212</v>
      </c>
      <c r="J25" s="78">
        <v>12</v>
      </c>
      <c r="K25" s="83"/>
      <c r="L25" s="81"/>
    </row>
    <row r="26" spans="1:12" x14ac:dyDescent="0.2">
      <c r="A26" s="39" t="s">
        <v>1259</v>
      </c>
      <c r="B26" s="15" t="s">
        <v>1260</v>
      </c>
      <c r="C26" s="19" t="s">
        <v>295</v>
      </c>
      <c r="D26" s="46">
        <f>J26+0.1*I26+SUM(K26:L26)</f>
        <v>1.6</v>
      </c>
      <c r="E26" s="15"/>
      <c r="F26" s="15"/>
      <c r="G26" s="71">
        <v>16</v>
      </c>
      <c r="H26" s="55"/>
      <c r="I26" s="52">
        <f>+SUM(E26:G26)</f>
        <v>16</v>
      </c>
      <c r="J26" s="78">
        <v>0</v>
      </c>
      <c r="K26" s="83"/>
      <c r="L26" s="81"/>
    </row>
    <row r="27" spans="1:12" x14ac:dyDescent="0.2">
      <c r="A27" s="39" t="s">
        <v>1101</v>
      </c>
      <c r="B27" s="15" t="s">
        <v>1102</v>
      </c>
      <c r="C27" s="19" t="s">
        <v>296</v>
      </c>
      <c r="D27" s="75">
        <f>J27+I27/10+K27+L27</f>
        <v>0</v>
      </c>
      <c r="E27" s="19"/>
      <c r="F27" s="19"/>
      <c r="G27" s="59"/>
      <c r="H27" s="55"/>
      <c r="I27" s="52">
        <f>+IF(SUM(E27:G27)&gt;=H27,SUM(E27:G27),H27)</f>
        <v>0</v>
      </c>
      <c r="J27" s="78">
        <v>0</v>
      </c>
      <c r="K27" s="83"/>
      <c r="L27" s="81"/>
    </row>
    <row r="28" spans="1:12" x14ac:dyDescent="0.2">
      <c r="A28" s="39" t="s">
        <v>1361</v>
      </c>
      <c r="B28" s="15" t="s">
        <v>1362</v>
      </c>
      <c r="C28" s="19" t="s">
        <v>295</v>
      </c>
      <c r="D28" s="46">
        <f>J28+0.1*I28+SUM(K28:L28)</f>
        <v>37.700000000000003</v>
      </c>
      <c r="E28" s="15">
        <v>65</v>
      </c>
      <c r="F28" s="15">
        <v>55</v>
      </c>
      <c r="G28" s="71">
        <v>27</v>
      </c>
      <c r="H28" s="55"/>
      <c r="I28" s="52">
        <f>+SUM(E28:G28)</f>
        <v>147</v>
      </c>
      <c r="J28" s="78">
        <v>20</v>
      </c>
      <c r="K28" s="83"/>
      <c r="L28" s="81">
        <v>3</v>
      </c>
    </row>
    <row r="29" spans="1:12" x14ac:dyDescent="0.2">
      <c r="A29" s="15" t="s">
        <v>781</v>
      </c>
      <c r="B29" s="1" t="s">
        <v>782</v>
      </c>
      <c r="C29" s="2" t="s">
        <v>295</v>
      </c>
      <c r="D29" s="46">
        <f>I29+J29+K29</f>
        <v>38.299999999999997</v>
      </c>
      <c r="E29" s="2">
        <v>82</v>
      </c>
      <c r="F29" s="2">
        <v>89</v>
      </c>
      <c r="G29" s="62">
        <v>62</v>
      </c>
      <c r="H29" s="13"/>
      <c r="I29" s="52">
        <f>(E29+F29+G29+H29)/10</f>
        <v>23.3</v>
      </c>
      <c r="J29" s="78">
        <v>15</v>
      </c>
      <c r="K29" s="83"/>
      <c r="L29" s="82"/>
    </row>
    <row r="30" spans="1:12" x14ac:dyDescent="0.2">
      <c r="A30" s="39" t="s">
        <v>1252</v>
      </c>
      <c r="B30" s="15" t="s">
        <v>1253</v>
      </c>
      <c r="C30" s="19" t="s">
        <v>296</v>
      </c>
      <c r="D30" s="46">
        <f>J30+0.1*I30+SUM(K30:L30)</f>
        <v>42.2</v>
      </c>
      <c r="E30" s="15">
        <v>90</v>
      </c>
      <c r="F30" s="15">
        <v>100</v>
      </c>
      <c r="G30" s="71">
        <v>42</v>
      </c>
      <c r="H30" s="55"/>
      <c r="I30" s="52">
        <f>+SUM(E30:G30)</f>
        <v>232</v>
      </c>
      <c r="J30" s="78">
        <v>16</v>
      </c>
      <c r="K30" s="83">
        <v>3</v>
      </c>
      <c r="L30" s="81"/>
    </row>
    <row r="31" spans="1:12" x14ac:dyDescent="0.2">
      <c r="A31" s="39" t="s">
        <v>1275</v>
      </c>
      <c r="B31" s="15" t="s">
        <v>1276</v>
      </c>
      <c r="C31" s="19" t="s">
        <v>296</v>
      </c>
      <c r="D31" s="46">
        <f>J31+0.1*I31+SUM(K31:L31)</f>
        <v>49.3</v>
      </c>
      <c r="E31" s="15">
        <v>90</v>
      </c>
      <c r="F31" s="15">
        <v>93</v>
      </c>
      <c r="G31" s="71">
        <v>50</v>
      </c>
      <c r="H31" s="55"/>
      <c r="I31" s="52">
        <f>+SUM(E31:G31)</f>
        <v>233</v>
      </c>
      <c r="J31" s="78">
        <v>20</v>
      </c>
      <c r="K31" s="83">
        <v>3</v>
      </c>
      <c r="L31" s="81">
        <v>3</v>
      </c>
    </row>
    <row r="32" spans="1:12" x14ac:dyDescent="0.2">
      <c r="A32" s="39" t="s">
        <v>1121</v>
      </c>
      <c r="B32" s="15" t="s">
        <v>1122</v>
      </c>
      <c r="C32" s="19" t="s">
        <v>296</v>
      </c>
      <c r="D32" s="75">
        <f>J32+I32/10+K32+L32</f>
        <v>13.4</v>
      </c>
      <c r="E32" s="19">
        <v>1</v>
      </c>
      <c r="F32" s="19">
        <v>13</v>
      </c>
      <c r="G32" s="59"/>
      <c r="H32" s="55"/>
      <c r="I32" s="52">
        <f>+IF(SUM(E32:G32)&gt;=H32,SUM(E32:G32),H32)</f>
        <v>14</v>
      </c>
      <c r="J32" s="78">
        <v>12</v>
      </c>
      <c r="K32" s="83"/>
      <c r="L32" s="81"/>
    </row>
    <row r="33" spans="1:12" x14ac:dyDescent="0.2">
      <c r="A33" s="39" t="s">
        <v>1363</v>
      </c>
      <c r="B33" s="15" t="s">
        <v>1364</v>
      </c>
      <c r="C33" s="19" t="s">
        <v>296</v>
      </c>
      <c r="D33" s="46">
        <f t="shared" ref="D33:D39" si="0">J33+0.1*I33+SUM(K33:L33)</f>
        <v>42</v>
      </c>
      <c r="E33" s="15">
        <v>90</v>
      </c>
      <c r="F33" s="15">
        <v>100</v>
      </c>
      <c r="G33" s="71"/>
      <c r="H33" s="55"/>
      <c r="I33" s="52">
        <f t="shared" ref="I33:I39" si="1">+SUM(E33:G33)</f>
        <v>190</v>
      </c>
      <c r="J33" s="78">
        <v>20</v>
      </c>
      <c r="K33" s="83">
        <v>3</v>
      </c>
      <c r="L33" s="81"/>
    </row>
    <row r="34" spans="1:12" x14ac:dyDescent="0.2">
      <c r="A34" s="39" t="s">
        <v>1177</v>
      </c>
      <c r="B34" s="15" t="s">
        <v>1178</v>
      </c>
      <c r="C34" s="19" t="s">
        <v>296</v>
      </c>
      <c r="D34" s="46">
        <f t="shared" si="0"/>
        <v>20.700000000000003</v>
      </c>
      <c r="E34" s="15">
        <v>19</v>
      </c>
      <c r="F34" s="15">
        <v>75</v>
      </c>
      <c r="G34" s="71">
        <v>33</v>
      </c>
      <c r="H34" s="55"/>
      <c r="I34" s="52">
        <f t="shared" si="1"/>
        <v>127</v>
      </c>
      <c r="J34" s="78">
        <v>8</v>
      </c>
      <c r="K34" s="83"/>
      <c r="L34" s="81"/>
    </row>
    <row r="35" spans="1:12" x14ac:dyDescent="0.2">
      <c r="A35" s="39" t="s">
        <v>1353</v>
      </c>
      <c r="B35" s="15" t="s">
        <v>1354</v>
      </c>
      <c r="C35" s="19" t="s">
        <v>296</v>
      </c>
      <c r="D35" s="46">
        <f t="shared" si="0"/>
        <v>29.1</v>
      </c>
      <c r="E35" s="15">
        <v>51</v>
      </c>
      <c r="F35" s="15">
        <v>43</v>
      </c>
      <c r="G35" s="71">
        <v>37</v>
      </c>
      <c r="H35" s="55"/>
      <c r="I35" s="52">
        <f t="shared" si="1"/>
        <v>131</v>
      </c>
      <c r="J35" s="78">
        <v>16</v>
      </c>
      <c r="K35" s="83"/>
      <c r="L35" s="81"/>
    </row>
    <row r="36" spans="1:12" x14ac:dyDescent="0.2">
      <c r="A36" s="39" t="s">
        <v>1213</v>
      </c>
      <c r="B36" s="15" t="s">
        <v>1214</v>
      </c>
      <c r="C36" s="19" t="s">
        <v>295</v>
      </c>
      <c r="D36" s="46">
        <f t="shared" si="0"/>
        <v>29.700000000000003</v>
      </c>
      <c r="E36" s="15">
        <v>64</v>
      </c>
      <c r="F36" s="15">
        <v>47</v>
      </c>
      <c r="G36" s="71">
        <v>26</v>
      </c>
      <c r="H36" s="55"/>
      <c r="I36" s="52">
        <f t="shared" si="1"/>
        <v>137</v>
      </c>
      <c r="J36" s="78">
        <v>16</v>
      </c>
      <c r="K36" s="83"/>
      <c r="L36" s="81"/>
    </row>
    <row r="37" spans="1:12" x14ac:dyDescent="0.2">
      <c r="A37" s="39" t="s">
        <v>1288</v>
      </c>
      <c r="B37" s="15" t="s">
        <v>1289</v>
      </c>
      <c r="C37" s="19" t="s">
        <v>296</v>
      </c>
      <c r="D37" s="46">
        <f t="shared" si="0"/>
        <v>50.5</v>
      </c>
      <c r="E37" s="15">
        <v>90</v>
      </c>
      <c r="F37" s="15">
        <v>100</v>
      </c>
      <c r="G37" s="71">
        <v>85</v>
      </c>
      <c r="H37" s="55"/>
      <c r="I37" s="52">
        <f t="shared" si="1"/>
        <v>275</v>
      </c>
      <c r="J37" s="78">
        <v>20</v>
      </c>
      <c r="K37" s="83">
        <v>3</v>
      </c>
      <c r="L37" s="81"/>
    </row>
    <row r="38" spans="1:12" x14ac:dyDescent="0.2">
      <c r="A38" s="39" t="s">
        <v>1298</v>
      </c>
      <c r="B38" s="15" t="s">
        <v>1299</v>
      </c>
      <c r="C38" s="19" t="s">
        <v>296</v>
      </c>
      <c r="D38" s="46">
        <f t="shared" si="0"/>
        <v>35.799999999999997</v>
      </c>
      <c r="E38" s="15">
        <v>48</v>
      </c>
      <c r="F38" s="15">
        <v>60</v>
      </c>
      <c r="G38" s="71">
        <v>50</v>
      </c>
      <c r="H38" s="55"/>
      <c r="I38" s="52">
        <f t="shared" si="1"/>
        <v>158</v>
      </c>
      <c r="J38" s="78">
        <v>20</v>
      </c>
      <c r="K38" s="83"/>
      <c r="L38" s="81"/>
    </row>
    <row r="39" spans="1:12" x14ac:dyDescent="0.2">
      <c r="A39" s="39" t="s">
        <v>1349</v>
      </c>
      <c r="B39" s="15" t="s">
        <v>1350</v>
      </c>
      <c r="C39" s="19" t="s">
        <v>296</v>
      </c>
      <c r="D39" s="46">
        <f t="shared" si="0"/>
        <v>14.8</v>
      </c>
      <c r="E39" s="15">
        <v>11</v>
      </c>
      <c r="F39" s="15">
        <v>75</v>
      </c>
      <c r="G39" s="71">
        <v>22</v>
      </c>
      <c r="H39" s="55"/>
      <c r="I39" s="52">
        <f t="shared" si="1"/>
        <v>108</v>
      </c>
      <c r="J39" s="78">
        <v>4</v>
      </c>
      <c r="K39" s="83"/>
      <c r="L39" s="81"/>
    </row>
    <row r="40" spans="1:12" x14ac:dyDescent="0.2">
      <c r="A40" s="39" t="s">
        <v>1030</v>
      </c>
      <c r="B40" s="15" t="s">
        <v>1031</v>
      </c>
      <c r="C40" s="19" t="s">
        <v>295</v>
      </c>
      <c r="D40" s="75">
        <f>J40+I40/10+K40+L40</f>
        <v>7.9</v>
      </c>
      <c r="E40" s="19">
        <v>35</v>
      </c>
      <c r="F40" s="19">
        <v>44</v>
      </c>
      <c r="G40" s="59"/>
      <c r="H40" s="55"/>
      <c r="I40" s="52">
        <f>+IF(SUM(E40:G40)&gt;=H40,SUM(E40:G40),H40)</f>
        <v>79</v>
      </c>
      <c r="J40" s="78">
        <v>0</v>
      </c>
      <c r="K40" s="83"/>
      <c r="L40" s="81"/>
    </row>
    <row r="41" spans="1:12" x14ac:dyDescent="0.2">
      <c r="A41" s="39" t="s">
        <v>1391</v>
      </c>
      <c r="B41" s="15" t="s">
        <v>1392</v>
      </c>
      <c r="C41" s="19" t="s">
        <v>296</v>
      </c>
      <c r="D41" s="46">
        <f>J41+0.1*I41+SUM(K41:L41)</f>
        <v>36.799999999999997</v>
      </c>
      <c r="E41" s="15">
        <v>88</v>
      </c>
      <c r="F41" s="15">
        <v>55</v>
      </c>
      <c r="G41" s="71">
        <v>65</v>
      </c>
      <c r="H41" s="55"/>
      <c r="I41" s="52">
        <f>+SUM(E41:G41)</f>
        <v>208</v>
      </c>
      <c r="J41" s="78">
        <v>16</v>
      </c>
      <c r="K41" s="83"/>
      <c r="L41" s="81"/>
    </row>
    <row r="42" spans="1:12" x14ac:dyDescent="0.2">
      <c r="A42" s="27" t="s">
        <v>643</v>
      </c>
      <c r="B42" s="28" t="s">
        <v>644</v>
      </c>
      <c r="C42" s="2" t="s">
        <v>295</v>
      </c>
      <c r="D42" s="46">
        <f>I42+J42+K42</f>
        <v>40.6</v>
      </c>
      <c r="E42" s="4">
        <v>68</v>
      </c>
      <c r="F42" s="4">
        <v>59</v>
      </c>
      <c r="G42" s="60">
        <v>99</v>
      </c>
      <c r="H42" s="29"/>
      <c r="I42" s="52">
        <f>(E42+F42+G42+H42)/10</f>
        <v>22.6</v>
      </c>
      <c r="J42" s="78">
        <v>15</v>
      </c>
      <c r="K42" s="83">
        <v>3</v>
      </c>
      <c r="L42" s="82"/>
    </row>
    <row r="43" spans="1:12" x14ac:dyDescent="0.2">
      <c r="A43" s="39" t="s">
        <v>1215</v>
      </c>
      <c r="B43" s="15" t="s">
        <v>1216</v>
      </c>
      <c r="C43" s="19" t="s">
        <v>295</v>
      </c>
      <c r="D43" s="46">
        <f>J43+0.1*I43+SUM(K43:L43)</f>
        <v>19.700000000000003</v>
      </c>
      <c r="E43" s="15">
        <v>59</v>
      </c>
      <c r="F43" s="15">
        <v>58</v>
      </c>
      <c r="G43" s="71"/>
      <c r="H43" s="55"/>
      <c r="I43" s="52">
        <f>+SUM(E43:G43)</f>
        <v>117</v>
      </c>
      <c r="J43" s="78">
        <v>8</v>
      </c>
      <c r="K43" s="83"/>
      <c r="L43" s="81"/>
    </row>
    <row r="44" spans="1:12" x14ac:dyDescent="0.2">
      <c r="A44" s="39" t="s">
        <v>964</v>
      </c>
      <c r="B44" s="15" t="s">
        <v>965</v>
      </c>
      <c r="C44" s="19" t="s">
        <v>295</v>
      </c>
      <c r="D44" s="75">
        <f>J44+I44/10+K44+L44</f>
        <v>34.4</v>
      </c>
      <c r="E44" s="19">
        <v>22</v>
      </c>
      <c r="F44" s="19">
        <v>85</v>
      </c>
      <c r="G44" s="59">
        <v>37</v>
      </c>
      <c r="H44" s="55"/>
      <c r="I44" s="52">
        <f>+IF(SUM(E44:G44)&gt;=H44,SUM(E44:G44),H44)</f>
        <v>144</v>
      </c>
      <c r="J44" s="78">
        <v>20</v>
      </c>
      <c r="K44" s="83"/>
      <c r="L44" s="81"/>
    </row>
    <row r="45" spans="1:12" x14ac:dyDescent="0.2">
      <c r="A45" s="39" t="s">
        <v>979</v>
      </c>
      <c r="B45" s="15" t="s">
        <v>980</v>
      </c>
      <c r="C45" s="19" t="s">
        <v>295</v>
      </c>
      <c r="D45" s="75">
        <f>J45+I45/10+K45+L45</f>
        <v>14.1</v>
      </c>
      <c r="E45" s="19">
        <v>58</v>
      </c>
      <c r="F45" s="19">
        <v>33</v>
      </c>
      <c r="G45" s="59">
        <v>50</v>
      </c>
      <c r="H45" s="55"/>
      <c r="I45" s="52">
        <f>+IF(SUM(E45:G45)&gt;=H45,SUM(E45:G45),H45)</f>
        <v>141</v>
      </c>
      <c r="J45" s="78">
        <v>0</v>
      </c>
      <c r="K45" s="83"/>
      <c r="L45" s="81"/>
    </row>
    <row r="46" spans="1:12" x14ac:dyDescent="0.2">
      <c r="A46" s="39" t="s">
        <v>1211</v>
      </c>
      <c r="B46" s="15" t="s">
        <v>1212</v>
      </c>
      <c r="C46" s="19" t="s">
        <v>296</v>
      </c>
      <c r="D46" s="46">
        <f>J46+0.1*I46+SUM(K46:L46)</f>
        <v>34.200000000000003</v>
      </c>
      <c r="E46" s="15">
        <v>85</v>
      </c>
      <c r="F46" s="15">
        <v>64</v>
      </c>
      <c r="G46" s="71">
        <v>33</v>
      </c>
      <c r="H46" s="55"/>
      <c r="I46" s="52">
        <f>+SUM(E46:G46)</f>
        <v>182</v>
      </c>
      <c r="J46" s="78">
        <v>16</v>
      </c>
      <c r="K46" s="83"/>
      <c r="L46" s="81"/>
    </row>
    <row r="47" spans="1:12" x14ac:dyDescent="0.2">
      <c r="A47" s="39" t="s">
        <v>1302</v>
      </c>
      <c r="B47" s="15" t="s">
        <v>1303</v>
      </c>
      <c r="C47" s="19" t="s">
        <v>295</v>
      </c>
      <c r="D47" s="46">
        <f>J47+0.1*I47+SUM(K47:L47)</f>
        <v>36.799999999999997</v>
      </c>
      <c r="E47" s="15">
        <v>39</v>
      </c>
      <c r="F47" s="15">
        <v>78</v>
      </c>
      <c r="G47" s="71">
        <v>51</v>
      </c>
      <c r="H47" s="55"/>
      <c r="I47" s="52">
        <f>+SUM(E47:G47)</f>
        <v>168</v>
      </c>
      <c r="J47" s="78">
        <v>20</v>
      </c>
      <c r="K47" s="83"/>
      <c r="L47" s="81"/>
    </row>
    <row r="48" spans="1:12" x14ac:dyDescent="0.2">
      <c r="A48" s="40" t="s">
        <v>886</v>
      </c>
      <c r="B48" s="42" t="s">
        <v>887</v>
      </c>
      <c r="C48" s="2" t="s">
        <v>296</v>
      </c>
      <c r="D48" s="46">
        <f>I48+J48+K48</f>
        <v>31.5</v>
      </c>
      <c r="E48" s="4">
        <v>85</v>
      </c>
      <c r="F48" s="4">
        <v>61</v>
      </c>
      <c r="G48" s="26">
        <v>69</v>
      </c>
      <c r="H48" s="17"/>
      <c r="I48" s="52">
        <f>SUM(E48:H48)/10</f>
        <v>21.5</v>
      </c>
      <c r="J48" s="78">
        <v>10</v>
      </c>
      <c r="K48" s="83"/>
      <c r="L48" s="85">
        <v>0</v>
      </c>
    </row>
    <row r="49" spans="1:12" x14ac:dyDescent="0.2">
      <c r="A49" s="39" t="s">
        <v>1292</v>
      </c>
      <c r="B49" s="15" t="s">
        <v>1293</v>
      </c>
      <c r="C49" s="19" t="s">
        <v>296</v>
      </c>
      <c r="D49" s="46">
        <f t="shared" ref="D49:D56" si="2">J49+0.1*I49+SUM(K49:L49)</f>
        <v>33.6</v>
      </c>
      <c r="E49" s="15">
        <v>74</v>
      </c>
      <c r="F49" s="15">
        <v>59</v>
      </c>
      <c r="G49" s="71">
        <v>43</v>
      </c>
      <c r="H49" s="55"/>
      <c r="I49" s="52">
        <f t="shared" ref="I49:I56" si="3">+SUM(E49:G49)</f>
        <v>176</v>
      </c>
      <c r="J49" s="78">
        <v>16</v>
      </c>
      <c r="K49" s="83"/>
      <c r="L49" s="81"/>
    </row>
    <row r="50" spans="1:12" x14ac:dyDescent="0.2">
      <c r="A50" s="39" t="s">
        <v>1286</v>
      </c>
      <c r="B50" s="15" t="s">
        <v>1287</v>
      </c>
      <c r="C50" s="19" t="s">
        <v>296</v>
      </c>
      <c r="D50" s="46">
        <f t="shared" si="2"/>
        <v>42.6</v>
      </c>
      <c r="E50" s="15">
        <v>83</v>
      </c>
      <c r="F50" s="15">
        <v>93</v>
      </c>
      <c r="G50" s="71">
        <v>60</v>
      </c>
      <c r="H50" s="55"/>
      <c r="I50" s="52">
        <f t="shared" si="3"/>
        <v>236</v>
      </c>
      <c r="J50" s="78">
        <v>16</v>
      </c>
      <c r="K50" s="83">
        <v>3</v>
      </c>
      <c r="L50" s="81"/>
    </row>
    <row r="51" spans="1:12" x14ac:dyDescent="0.2">
      <c r="A51" s="39" t="s">
        <v>1387</v>
      </c>
      <c r="B51" s="15" t="s">
        <v>1388</v>
      </c>
      <c r="C51" s="19" t="s">
        <v>296</v>
      </c>
      <c r="D51" s="46">
        <f t="shared" si="2"/>
        <v>42.5</v>
      </c>
      <c r="E51" s="15">
        <v>88</v>
      </c>
      <c r="F51" s="15">
        <v>86</v>
      </c>
      <c r="G51" s="71">
        <v>61</v>
      </c>
      <c r="H51" s="55"/>
      <c r="I51" s="52">
        <f t="shared" si="3"/>
        <v>235</v>
      </c>
      <c r="J51" s="78">
        <v>16</v>
      </c>
      <c r="K51" s="83">
        <v>3</v>
      </c>
      <c r="L51" s="81"/>
    </row>
    <row r="52" spans="1:12" x14ac:dyDescent="0.2">
      <c r="A52" s="39" t="s">
        <v>1243</v>
      </c>
      <c r="B52" s="15" t="s">
        <v>48</v>
      </c>
      <c r="C52" s="19" t="s">
        <v>296</v>
      </c>
      <c r="D52" s="46">
        <f t="shared" si="2"/>
        <v>39.700000000000003</v>
      </c>
      <c r="E52" s="15">
        <v>78</v>
      </c>
      <c r="F52" s="15">
        <v>95</v>
      </c>
      <c r="G52" s="71">
        <v>64</v>
      </c>
      <c r="H52" s="55"/>
      <c r="I52" s="52">
        <f t="shared" si="3"/>
        <v>237</v>
      </c>
      <c r="J52" s="78">
        <v>16</v>
      </c>
      <c r="K52" s="83"/>
      <c r="L52" s="81"/>
    </row>
    <row r="53" spans="1:12" x14ac:dyDescent="0.2">
      <c r="A53" s="39" t="s">
        <v>1181</v>
      </c>
      <c r="B53" s="15" t="s">
        <v>1182</v>
      </c>
      <c r="C53" s="19" t="s">
        <v>296</v>
      </c>
      <c r="D53" s="46">
        <f t="shared" si="2"/>
        <v>41.3</v>
      </c>
      <c r="E53" s="15">
        <v>80</v>
      </c>
      <c r="F53" s="15">
        <v>81</v>
      </c>
      <c r="G53" s="71">
        <v>52</v>
      </c>
      <c r="H53" s="55"/>
      <c r="I53" s="52">
        <f t="shared" si="3"/>
        <v>213</v>
      </c>
      <c r="J53" s="78">
        <v>20</v>
      </c>
      <c r="K53" s="83"/>
      <c r="L53" s="81"/>
    </row>
    <row r="54" spans="1:12" x14ac:dyDescent="0.2">
      <c r="A54" s="39" t="s">
        <v>1261</v>
      </c>
      <c r="B54" s="15" t="s">
        <v>1262</v>
      </c>
      <c r="C54" s="19" t="s">
        <v>295</v>
      </c>
      <c r="D54" s="46">
        <f t="shared" si="2"/>
        <v>8</v>
      </c>
      <c r="E54" s="15"/>
      <c r="F54" s="15"/>
      <c r="G54" s="71"/>
      <c r="H54" s="55"/>
      <c r="I54" s="52">
        <f t="shared" si="3"/>
        <v>0</v>
      </c>
      <c r="J54" s="78">
        <v>8</v>
      </c>
      <c r="K54" s="83"/>
      <c r="L54" s="81"/>
    </row>
    <row r="55" spans="1:12" x14ac:dyDescent="0.2">
      <c r="A55" s="39" t="s">
        <v>1383</v>
      </c>
      <c r="B55" s="15" t="s">
        <v>1384</v>
      </c>
      <c r="C55" s="19" t="s">
        <v>295</v>
      </c>
      <c r="D55" s="46">
        <f t="shared" si="2"/>
        <v>22.700000000000003</v>
      </c>
      <c r="E55" s="15">
        <v>39</v>
      </c>
      <c r="F55" s="15">
        <v>68</v>
      </c>
      <c r="G55" s="71"/>
      <c r="H55" s="55"/>
      <c r="I55" s="52">
        <f t="shared" si="3"/>
        <v>107</v>
      </c>
      <c r="J55" s="78">
        <v>12</v>
      </c>
      <c r="K55" s="83"/>
      <c r="L55" s="81"/>
    </row>
    <row r="56" spans="1:12" x14ac:dyDescent="0.2">
      <c r="A56" s="39" t="s">
        <v>1341</v>
      </c>
      <c r="B56" s="15" t="s">
        <v>1342</v>
      </c>
      <c r="C56" s="19" t="s">
        <v>296</v>
      </c>
      <c r="D56" s="46">
        <f t="shared" si="2"/>
        <v>37.700000000000003</v>
      </c>
      <c r="E56" s="15">
        <v>85</v>
      </c>
      <c r="F56" s="15">
        <v>66</v>
      </c>
      <c r="G56" s="71">
        <v>66</v>
      </c>
      <c r="H56" s="55"/>
      <c r="I56" s="52">
        <f t="shared" si="3"/>
        <v>217</v>
      </c>
      <c r="J56" s="78">
        <v>16</v>
      </c>
      <c r="K56" s="83"/>
      <c r="L56" s="81"/>
    </row>
    <row r="57" spans="1:12" x14ac:dyDescent="0.2">
      <c r="A57" s="15" t="s">
        <v>297</v>
      </c>
      <c r="B57" s="1" t="s">
        <v>298</v>
      </c>
      <c r="C57" s="2" t="s">
        <v>295</v>
      </c>
      <c r="D57" s="24">
        <f>I57+J57+K57</f>
        <v>11.756714447419643</v>
      </c>
      <c r="E57" s="2">
        <v>61.457418788410884</v>
      </c>
      <c r="F57" s="31"/>
      <c r="G57" s="22">
        <v>56.109725685785534</v>
      </c>
      <c r="H57" s="13"/>
      <c r="I57" s="77">
        <f>IF(SUM(E57:G57)&gt;H57*3,SUM(E57:G57)/10,H57*3/10)</f>
        <v>11.756714447419643</v>
      </c>
      <c r="J57" s="78">
        <v>0</v>
      </c>
      <c r="K57" s="83"/>
      <c r="L57" s="82"/>
    </row>
    <row r="58" spans="1:12" x14ac:dyDescent="0.2">
      <c r="A58" s="27" t="s">
        <v>691</v>
      </c>
      <c r="B58" s="28" t="s">
        <v>692</v>
      </c>
      <c r="C58" s="2" t="s">
        <v>295</v>
      </c>
      <c r="D58" s="46">
        <f>I58+J58+K58</f>
        <v>15.2</v>
      </c>
      <c r="E58" s="4"/>
      <c r="F58" s="4"/>
      <c r="G58" s="60">
        <v>52</v>
      </c>
      <c r="H58" s="29"/>
      <c r="I58" s="52">
        <f>(E58+F58+G58+H58)/10</f>
        <v>5.2</v>
      </c>
      <c r="J58" s="78">
        <v>10</v>
      </c>
      <c r="K58" s="83"/>
      <c r="L58" s="82"/>
    </row>
    <row r="59" spans="1:12" x14ac:dyDescent="0.2">
      <c r="A59" s="39" t="s">
        <v>1316</v>
      </c>
      <c r="B59" s="15" t="s">
        <v>1317</v>
      </c>
      <c r="C59" s="19" t="s">
        <v>295</v>
      </c>
      <c r="D59" s="46">
        <f>J59+0.1*I59+SUM(K59:L59)</f>
        <v>16.899999999999999</v>
      </c>
      <c r="E59" s="15"/>
      <c r="F59" s="15"/>
      <c r="G59" s="71"/>
      <c r="H59" s="55">
        <v>43</v>
      </c>
      <c r="I59" s="52">
        <f>+H59*3</f>
        <v>129</v>
      </c>
      <c r="J59" s="78">
        <v>4</v>
      </c>
      <c r="K59" s="83"/>
      <c r="L59" s="81"/>
    </row>
    <row r="60" spans="1:12" x14ac:dyDescent="0.2">
      <c r="A60" s="40" t="s">
        <v>870</v>
      </c>
      <c r="B60" s="42" t="s">
        <v>871</v>
      </c>
      <c r="C60" s="2" t="s">
        <v>296</v>
      </c>
      <c r="D60" s="46">
        <f>I60+J60+K60</f>
        <v>31.3</v>
      </c>
      <c r="E60" s="4">
        <v>61</v>
      </c>
      <c r="F60" s="4"/>
      <c r="G60" s="26">
        <v>52</v>
      </c>
      <c r="H60" s="17"/>
      <c r="I60" s="52">
        <f>SUM(E60:H60)/10</f>
        <v>11.3</v>
      </c>
      <c r="J60" s="78">
        <v>20</v>
      </c>
      <c r="K60" s="83"/>
      <c r="L60" s="85">
        <v>0</v>
      </c>
    </row>
    <row r="61" spans="1:12" x14ac:dyDescent="0.2">
      <c r="A61" s="39" t="s">
        <v>1219</v>
      </c>
      <c r="B61" s="15" t="s">
        <v>1220</v>
      </c>
      <c r="C61" s="19" t="s">
        <v>295</v>
      </c>
      <c r="D61" s="46">
        <f t="shared" ref="D61:D67" si="4">J61+0.1*I61+SUM(K61:L61)</f>
        <v>29.1</v>
      </c>
      <c r="E61" s="15">
        <v>88</v>
      </c>
      <c r="F61" s="15">
        <v>83</v>
      </c>
      <c r="G61" s="71"/>
      <c r="H61" s="55"/>
      <c r="I61" s="52">
        <f t="shared" ref="I61:I67" si="5">+SUM(E61:G61)</f>
        <v>171</v>
      </c>
      <c r="J61" s="78">
        <v>12</v>
      </c>
      <c r="K61" s="83"/>
      <c r="L61" s="81"/>
    </row>
    <row r="62" spans="1:12" x14ac:dyDescent="0.2">
      <c r="A62" s="39" t="s">
        <v>1385</v>
      </c>
      <c r="B62" s="15" t="s">
        <v>1386</v>
      </c>
      <c r="C62" s="19" t="s">
        <v>296</v>
      </c>
      <c r="D62" s="46">
        <f t="shared" si="4"/>
        <v>39.1</v>
      </c>
      <c r="E62" s="15">
        <v>70</v>
      </c>
      <c r="F62" s="15">
        <v>95</v>
      </c>
      <c r="G62" s="71">
        <v>36</v>
      </c>
      <c r="H62" s="55"/>
      <c r="I62" s="52">
        <f t="shared" si="5"/>
        <v>201</v>
      </c>
      <c r="J62" s="78">
        <v>16</v>
      </c>
      <c r="K62" s="83">
        <v>3</v>
      </c>
      <c r="L62" s="81"/>
    </row>
    <row r="63" spans="1:12" x14ac:dyDescent="0.2">
      <c r="A63" s="39" t="s">
        <v>1389</v>
      </c>
      <c r="B63" s="15" t="s">
        <v>1390</v>
      </c>
      <c r="C63" s="19" t="s">
        <v>295</v>
      </c>
      <c r="D63" s="46">
        <f t="shared" si="4"/>
        <v>41.3</v>
      </c>
      <c r="E63" s="15">
        <v>67</v>
      </c>
      <c r="F63" s="15">
        <v>86</v>
      </c>
      <c r="G63" s="71">
        <v>60</v>
      </c>
      <c r="H63" s="55"/>
      <c r="I63" s="52">
        <f t="shared" si="5"/>
        <v>213</v>
      </c>
      <c r="J63" s="78">
        <v>20</v>
      </c>
      <c r="K63" s="83"/>
      <c r="L63" s="81"/>
    </row>
    <row r="64" spans="1:12" x14ac:dyDescent="0.2">
      <c r="A64" s="39" t="s">
        <v>1369</v>
      </c>
      <c r="B64" s="15" t="s">
        <v>1370</v>
      </c>
      <c r="C64" s="19" t="s">
        <v>295</v>
      </c>
      <c r="D64" s="46">
        <f t="shared" si="4"/>
        <v>18.899999999999999</v>
      </c>
      <c r="E64" s="15">
        <v>64</v>
      </c>
      <c r="F64" s="15">
        <v>45</v>
      </c>
      <c r="G64" s="71"/>
      <c r="H64" s="55"/>
      <c r="I64" s="52">
        <f t="shared" si="5"/>
        <v>109</v>
      </c>
      <c r="J64" s="78">
        <v>8</v>
      </c>
      <c r="K64" s="83"/>
      <c r="L64" s="81"/>
    </row>
    <row r="65" spans="1:12" x14ac:dyDescent="0.2">
      <c r="A65" s="39" t="s">
        <v>1179</v>
      </c>
      <c r="B65" s="15" t="s">
        <v>1180</v>
      </c>
      <c r="C65" s="19" t="s">
        <v>295</v>
      </c>
      <c r="D65" s="46">
        <f t="shared" si="4"/>
        <v>14.700000000000001</v>
      </c>
      <c r="E65" s="15">
        <v>11</v>
      </c>
      <c r="F65" s="15">
        <v>42</v>
      </c>
      <c r="G65" s="71">
        <v>54</v>
      </c>
      <c r="H65" s="55"/>
      <c r="I65" s="52">
        <f t="shared" si="5"/>
        <v>107</v>
      </c>
      <c r="J65" s="78">
        <v>4</v>
      </c>
      <c r="K65" s="83"/>
      <c r="L65" s="81"/>
    </row>
    <row r="66" spans="1:12" x14ac:dyDescent="0.2">
      <c r="A66" s="39" t="s">
        <v>1217</v>
      </c>
      <c r="B66" s="15" t="s">
        <v>1218</v>
      </c>
      <c r="C66" s="19" t="s">
        <v>295</v>
      </c>
      <c r="D66" s="46">
        <f t="shared" si="4"/>
        <v>33.5</v>
      </c>
      <c r="E66" s="15">
        <v>64</v>
      </c>
      <c r="F66" s="15">
        <v>41</v>
      </c>
      <c r="G66" s="71"/>
      <c r="H66" s="55"/>
      <c r="I66" s="52">
        <f t="shared" si="5"/>
        <v>105</v>
      </c>
      <c r="J66" s="78">
        <v>20</v>
      </c>
      <c r="K66" s="83">
        <v>3</v>
      </c>
      <c r="L66" s="81"/>
    </row>
    <row r="67" spans="1:12" x14ac:dyDescent="0.2">
      <c r="A67" s="39" t="s">
        <v>1209</v>
      </c>
      <c r="B67" s="15" t="s">
        <v>1210</v>
      </c>
      <c r="C67" s="19" t="s">
        <v>295</v>
      </c>
      <c r="D67" s="46">
        <f t="shared" si="4"/>
        <v>21.6</v>
      </c>
      <c r="E67" s="15">
        <v>48</v>
      </c>
      <c r="F67" s="15">
        <v>48</v>
      </c>
      <c r="G67" s="71"/>
      <c r="H67" s="55"/>
      <c r="I67" s="52">
        <f t="shared" si="5"/>
        <v>96</v>
      </c>
      <c r="J67" s="78">
        <v>12</v>
      </c>
      <c r="K67" s="83"/>
      <c r="L67" s="81"/>
    </row>
    <row r="68" spans="1:12" x14ac:dyDescent="0.2">
      <c r="A68" s="70" t="s">
        <v>999</v>
      </c>
      <c r="B68" s="15" t="s">
        <v>1254</v>
      </c>
      <c r="C68" s="19" t="s">
        <v>295</v>
      </c>
      <c r="D68" s="46">
        <f>J68+0.1*I68+SUM(K68:L68)</f>
        <v>16</v>
      </c>
      <c r="E68" s="15"/>
      <c r="F68" s="15"/>
      <c r="G68" s="71"/>
      <c r="H68" s="55"/>
      <c r="I68" s="52">
        <f>+SUM(E68:G68)</f>
        <v>0</v>
      </c>
      <c r="J68" s="78">
        <v>16</v>
      </c>
      <c r="K68" s="83"/>
      <c r="L68" s="81"/>
    </row>
    <row r="69" spans="1:12" x14ac:dyDescent="0.2">
      <c r="A69" s="27" t="s">
        <v>728</v>
      </c>
      <c r="B69" s="28" t="s">
        <v>729</v>
      </c>
      <c r="C69" s="2" t="s">
        <v>295</v>
      </c>
      <c r="D69" s="46">
        <f>I69+J69+K69</f>
        <v>27.1</v>
      </c>
      <c r="E69" s="4">
        <v>71</v>
      </c>
      <c r="F69" s="4"/>
      <c r="G69" s="60"/>
      <c r="H69" s="29"/>
      <c r="I69" s="52">
        <f>(E69+F69+G69+H69)/10</f>
        <v>7.1</v>
      </c>
      <c r="J69" s="78">
        <v>20</v>
      </c>
      <c r="K69" s="83"/>
      <c r="L69" s="82"/>
    </row>
    <row r="70" spans="1:12" x14ac:dyDescent="0.2">
      <c r="A70" s="39" t="s">
        <v>1223</v>
      </c>
      <c r="B70" s="15" t="s">
        <v>1224</v>
      </c>
      <c r="C70" s="19" t="s">
        <v>295</v>
      </c>
      <c r="D70" s="46">
        <f>J70+0.1*I70+SUM(K70:L70)</f>
        <v>24</v>
      </c>
      <c r="E70" s="15">
        <v>80</v>
      </c>
      <c r="F70" s="15">
        <v>40</v>
      </c>
      <c r="G70" s="71"/>
      <c r="H70" s="55"/>
      <c r="I70" s="52">
        <f>+SUM(E70:G70)</f>
        <v>120</v>
      </c>
      <c r="J70" s="78">
        <v>12</v>
      </c>
      <c r="K70" s="83"/>
      <c r="L70" s="81"/>
    </row>
    <row r="71" spans="1:12" x14ac:dyDescent="0.2">
      <c r="A71" s="39" t="s">
        <v>1373</v>
      </c>
      <c r="B71" s="15" t="s">
        <v>1374</v>
      </c>
      <c r="C71" s="19" t="s">
        <v>295</v>
      </c>
      <c r="D71" s="46">
        <f>J71+0.1*I71+SUM(K71:L71)</f>
        <v>32.700000000000003</v>
      </c>
      <c r="E71" s="15">
        <v>31</v>
      </c>
      <c r="F71" s="15">
        <v>71</v>
      </c>
      <c r="G71" s="71">
        <v>65</v>
      </c>
      <c r="H71" s="55"/>
      <c r="I71" s="52">
        <f>+SUM(E71:G71)</f>
        <v>167</v>
      </c>
      <c r="J71" s="78">
        <v>16</v>
      </c>
      <c r="K71" s="83"/>
      <c r="L71" s="81"/>
    </row>
    <row r="72" spans="1:12" x14ac:dyDescent="0.2">
      <c r="A72" s="39" t="s">
        <v>1221</v>
      </c>
      <c r="B72" s="15" t="s">
        <v>1222</v>
      </c>
      <c r="C72" s="19" t="s">
        <v>296</v>
      </c>
      <c r="D72" s="46">
        <f>J72+0.1*I72+SUM(K72:L72)</f>
        <v>36.799999999999997</v>
      </c>
      <c r="E72" s="15">
        <v>78</v>
      </c>
      <c r="F72" s="15">
        <v>70</v>
      </c>
      <c r="G72" s="71">
        <v>60</v>
      </c>
      <c r="H72" s="55"/>
      <c r="I72" s="52">
        <f>+SUM(E72:G72)</f>
        <v>208</v>
      </c>
      <c r="J72" s="78">
        <v>16</v>
      </c>
      <c r="K72" s="83"/>
      <c r="L72" s="81"/>
    </row>
    <row r="73" spans="1:12" x14ac:dyDescent="0.2">
      <c r="A73" s="39" t="s">
        <v>1187</v>
      </c>
      <c r="B73" s="15" t="s">
        <v>1188</v>
      </c>
      <c r="C73" s="19" t="s">
        <v>295</v>
      </c>
      <c r="D73" s="46">
        <f>J73+0.1*I73+SUM(K73:L73)</f>
        <v>26.5</v>
      </c>
      <c r="E73" s="15">
        <v>27</v>
      </c>
      <c r="F73" s="15">
        <v>49</v>
      </c>
      <c r="G73" s="71"/>
      <c r="H73" s="55">
        <v>65</v>
      </c>
      <c r="I73" s="52">
        <f>+H73*3</f>
        <v>195</v>
      </c>
      <c r="J73" s="78">
        <v>4</v>
      </c>
      <c r="K73" s="83">
        <v>3</v>
      </c>
      <c r="L73" s="81"/>
    </row>
    <row r="74" spans="1:12" x14ac:dyDescent="0.2">
      <c r="A74" s="39" t="s">
        <v>1257</v>
      </c>
      <c r="B74" s="15" t="s">
        <v>1258</v>
      </c>
      <c r="C74" s="19" t="s">
        <v>295</v>
      </c>
      <c r="D74" s="46">
        <f>J74+0.1*I74+SUM(K74:L74)</f>
        <v>33.799999999999997</v>
      </c>
      <c r="E74" s="15">
        <v>60</v>
      </c>
      <c r="F74" s="15">
        <v>52</v>
      </c>
      <c r="G74" s="71">
        <v>66</v>
      </c>
      <c r="H74" s="55"/>
      <c r="I74" s="52">
        <f>+SUM(E74:G74)</f>
        <v>178</v>
      </c>
      <c r="J74" s="78">
        <v>16</v>
      </c>
      <c r="K74" s="83"/>
      <c r="L74" s="81"/>
    </row>
    <row r="75" spans="1:12" x14ac:dyDescent="0.2">
      <c r="A75" s="27" t="s">
        <v>663</v>
      </c>
      <c r="B75" s="28" t="s">
        <v>664</v>
      </c>
      <c r="C75" s="2" t="s">
        <v>295</v>
      </c>
      <c r="D75" s="46">
        <f>I75+J75+K75</f>
        <v>13.3</v>
      </c>
      <c r="E75" s="4">
        <v>63</v>
      </c>
      <c r="F75" s="4">
        <v>31</v>
      </c>
      <c r="G75" s="60">
        <v>39</v>
      </c>
      <c r="H75" s="29"/>
      <c r="I75" s="52">
        <f>(E75+F75+G75+H75)/10</f>
        <v>13.3</v>
      </c>
      <c r="J75" s="78">
        <v>0</v>
      </c>
      <c r="K75" s="83"/>
      <c r="L75" s="82"/>
    </row>
    <row r="76" spans="1:12" x14ac:dyDescent="0.2">
      <c r="A76" s="39" t="s">
        <v>1327</v>
      </c>
      <c r="B76" s="15" t="s">
        <v>1328</v>
      </c>
      <c r="C76" s="19" t="s">
        <v>295</v>
      </c>
      <c r="D76" s="46">
        <f>J76+0.1*I76+SUM(K76:L76)</f>
        <v>37.299999999999997</v>
      </c>
      <c r="E76" s="15">
        <v>63</v>
      </c>
      <c r="F76" s="15">
        <v>66</v>
      </c>
      <c r="G76" s="71">
        <v>44</v>
      </c>
      <c r="H76" s="55"/>
      <c r="I76" s="52">
        <f>+SUM(E76:G76)</f>
        <v>173</v>
      </c>
      <c r="J76" s="78">
        <v>20</v>
      </c>
      <c r="K76" s="83"/>
      <c r="L76" s="81"/>
    </row>
    <row r="77" spans="1:12" x14ac:dyDescent="0.2">
      <c r="A77" s="39" t="s">
        <v>1157</v>
      </c>
      <c r="B77" s="15" t="s">
        <v>1158</v>
      </c>
      <c r="C77" s="15"/>
      <c r="D77" s="75">
        <f>J77+I77/10+K77+L77</f>
        <v>27.3</v>
      </c>
      <c r="E77" s="19">
        <v>41</v>
      </c>
      <c r="F77" s="19">
        <v>73</v>
      </c>
      <c r="G77" s="59">
        <v>9</v>
      </c>
      <c r="H77" s="55"/>
      <c r="I77" s="52">
        <f>+IF(SUM(E77:G77)&gt;=H77,SUM(E77:G77),H77)</f>
        <v>123</v>
      </c>
      <c r="J77" s="78">
        <v>12</v>
      </c>
      <c r="K77" s="83">
        <v>3</v>
      </c>
      <c r="L77" s="81"/>
    </row>
    <row r="78" spans="1:12" x14ac:dyDescent="0.2">
      <c r="A78" s="38" t="s">
        <v>829</v>
      </c>
      <c r="B78" s="41" t="s">
        <v>830</v>
      </c>
      <c r="C78" s="2" t="s">
        <v>296</v>
      </c>
      <c r="D78" s="46">
        <f>I78+J78+K78</f>
        <v>29.1</v>
      </c>
      <c r="E78" s="2">
        <v>91</v>
      </c>
      <c r="F78" s="2"/>
      <c r="G78" s="22">
        <v>100</v>
      </c>
      <c r="H78" s="10"/>
      <c r="I78" s="52">
        <f>SUM(E78:H78)/10</f>
        <v>19.100000000000001</v>
      </c>
      <c r="J78" s="78">
        <v>10</v>
      </c>
      <c r="K78" s="83"/>
      <c r="L78" s="85">
        <v>0.1</v>
      </c>
    </row>
    <row r="79" spans="1:12" x14ac:dyDescent="0.2">
      <c r="A79" s="39" t="s">
        <v>1371</v>
      </c>
      <c r="B79" s="15" t="s">
        <v>1372</v>
      </c>
      <c r="C79" s="19" t="s">
        <v>295</v>
      </c>
      <c r="D79" s="46">
        <f>J79+0.1*I79+SUM(K79:L79)</f>
        <v>29.6</v>
      </c>
      <c r="E79" s="15">
        <v>63</v>
      </c>
      <c r="F79" s="15">
        <v>34</v>
      </c>
      <c r="G79" s="71">
        <v>39</v>
      </c>
      <c r="H79" s="55"/>
      <c r="I79" s="52">
        <f>+SUM(E79:G79)</f>
        <v>136</v>
      </c>
      <c r="J79" s="78">
        <v>16</v>
      </c>
      <c r="K79" s="83"/>
      <c r="L79" s="81"/>
    </row>
    <row r="80" spans="1:12" x14ac:dyDescent="0.2">
      <c r="A80" s="39" t="s">
        <v>973</v>
      </c>
      <c r="B80" s="15" t="s">
        <v>974</v>
      </c>
      <c r="C80" s="19" t="s">
        <v>295</v>
      </c>
      <c r="D80" s="75">
        <f>J80+I80/10+K80+L80</f>
        <v>20.399999999999999</v>
      </c>
      <c r="E80" s="19">
        <v>43</v>
      </c>
      <c r="F80" s="19">
        <v>51</v>
      </c>
      <c r="G80" s="59"/>
      <c r="H80" s="55"/>
      <c r="I80" s="52">
        <f>+IF(SUM(E80:G80)&gt;=H80,SUM(E80:G80),H80)</f>
        <v>94</v>
      </c>
      <c r="J80" s="78">
        <v>8</v>
      </c>
      <c r="K80" s="83">
        <v>3</v>
      </c>
      <c r="L80" s="81"/>
    </row>
    <row r="81" spans="1:12" x14ac:dyDescent="0.2">
      <c r="A81" s="39" t="s">
        <v>1277</v>
      </c>
      <c r="B81" s="15" t="s">
        <v>1278</v>
      </c>
      <c r="C81" s="19" t="s">
        <v>295</v>
      </c>
      <c r="D81" s="46">
        <f>J81+0.1*I81+SUM(K81:L81)</f>
        <v>36.400000000000006</v>
      </c>
      <c r="E81" s="15">
        <v>69</v>
      </c>
      <c r="F81" s="15">
        <v>64</v>
      </c>
      <c r="G81" s="71">
        <v>41</v>
      </c>
      <c r="H81" s="55"/>
      <c r="I81" s="52">
        <f>+SUM(E81:G81)</f>
        <v>174</v>
      </c>
      <c r="J81" s="78">
        <v>16</v>
      </c>
      <c r="K81" s="83">
        <v>3</v>
      </c>
      <c r="L81" s="81"/>
    </row>
    <row r="82" spans="1:12" x14ac:dyDescent="0.2">
      <c r="A82" s="39" t="s">
        <v>1310</v>
      </c>
      <c r="B82" s="15" t="s">
        <v>1311</v>
      </c>
      <c r="C82" s="19" t="s">
        <v>295</v>
      </c>
      <c r="D82" s="46">
        <f>J82+0.1*I82+SUM(K82:L82)</f>
        <v>29.3</v>
      </c>
      <c r="E82" s="15">
        <v>56</v>
      </c>
      <c r="F82" s="15">
        <v>81</v>
      </c>
      <c r="G82" s="71">
        <v>36</v>
      </c>
      <c r="H82" s="55"/>
      <c r="I82" s="52">
        <f>+SUM(E82:G82)</f>
        <v>173</v>
      </c>
      <c r="J82" s="78">
        <v>12</v>
      </c>
      <c r="K82" s="83"/>
      <c r="L82" s="81"/>
    </row>
    <row r="83" spans="1:12" x14ac:dyDescent="0.2">
      <c r="A83" s="39" t="s">
        <v>1308</v>
      </c>
      <c r="B83" s="15" t="s">
        <v>1309</v>
      </c>
      <c r="C83" s="19" t="s">
        <v>296</v>
      </c>
      <c r="D83" s="46">
        <f>J83+0.1*I83+SUM(K83:L83)</f>
        <v>33.1</v>
      </c>
      <c r="E83" s="15">
        <v>90</v>
      </c>
      <c r="F83" s="15">
        <v>70</v>
      </c>
      <c r="G83" s="71">
        <v>51</v>
      </c>
      <c r="H83" s="55"/>
      <c r="I83" s="52">
        <f>+SUM(E83:G83)</f>
        <v>211</v>
      </c>
      <c r="J83" s="78">
        <v>12</v>
      </c>
      <c r="K83" s="83"/>
      <c r="L83" s="81"/>
    </row>
    <row r="84" spans="1:12" x14ac:dyDescent="0.2">
      <c r="A84" s="39" t="s">
        <v>1237</v>
      </c>
      <c r="B84" s="15" t="s">
        <v>1238</v>
      </c>
      <c r="C84" s="19" t="s">
        <v>295</v>
      </c>
      <c r="D84" s="46">
        <f>J84+0.1*I84+SUM(K84:L84)</f>
        <v>39.400000000000006</v>
      </c>
      <c r="E84" s="15">
        <v>66</v>
      </c>
      <c r="F84" s="15">
        <v>80</v>
      </c>
      <c r="G84" s="71">
        <v>48</v>
      </c>
      <c r="H84" s="55"/>
      <c r="I84" s="52">
        <f>+SUM(E84:G84)</f>
        <v>194</v>
      </c>
      <c r="J84" s="78">
        <v>20</v>
      </c>
      <c r="K84" s="83"/>
      <c r="L84" s="81"/>
    </row>
    <row r="85" spans="1:12" x14ac:dyDescent="0.2">
      <c r="A85" s="54" t="s">
        <v>1066</v>
      </c>
      <c r="B85" s="56" t="s">
        <v>1067</v>
      </c>
      <c r="C85" s="19" t="s">
        <v>295</v>
      </c>
      <c r="D85" s="76">
        <f>J85+I85/10+K85+L85</f>
        <v>4</v>
      </c>
      <c r="E85" s="58"/>
      <c r="F85" s="58"/>
      <c r="G85" s="65"/>
      <c r="H85" s="68"/>
      <c r="I85" s="69">
        <f>+IF(SUM(E85:G85)&gt;=H85,SUM(E85:G85),H85)</f>
        <v>0</v>
      </c>
      <c r="J85" s="79">
        <v>4</v>
      </c>
      <c r="K85" s="84"/>
      <c r="L85" s="86"/>
    </row>
    <row r="86" spans="1:12" x14ac:dyDescent="0.2">
      <c r="A86" s="39" t="s">
        <v>1323</v>
      </c>
      <c r="B86" s="15" t="s">
        <v>1324</v>
      </c>
      <c r="C86" s="19" t="s">
        <v>295</v>
      </c>
      <c r="D86" s="46">
        <f>J86+0.1*I86+SUM(K86:L86)</f>
        <v>22.8</v>
      </c>
      <c r="E86" s="15"/>
      <c r="F86" s="15">
        <v>68</v>
      </c>
      <c r="G86" s="71"/>
      <c r="H86" s="55"/>
      <c r="I86" s="52">
        <f>+SUM(E86:G86)</f>
        <v>68</v>
      </c>
      <c r="J86" s="78">
        <v>16</v>
      </c>
      <c r="K86" s="83"/>
      <c r="L86" s="81"/>
    </row>
    <row r="87" spans="1:12" x14ac:dyDescent="0.2">
      <c r="A87" s="39" t="s">
        <v>1173</v>
      </c>
      <c r="B87" s="15" t="s">
        <v>1174</v>
      </c>
      <c r="C87" s="19" t="s">
        <v>295</v>
      </c>
      <c r="D87" s="75">
        <f>J87+I87/10+K87+L87</f>
        <v>34.299999999999997</v>
      </c>
      <c r="E87" s="19">
        <v>40</v>
      </c>
      <c r="F87" s="19">
        <v>100</v>
      </c>
      <c r="G87" s="59">
        <v>13</v>
      </c>
      <c r="H87" s="55"/>
      <c r="I87" s="52">
        <f>+IF(SUM(E87:G87)&gt;=H87,SUM(E87:G87),H87)</f>
        <v>153</v>
      </c>
      <c r="J87" s="78">
        <v>16</v>
      </c>
      <c r="K87" s="83">
        <v>3</v>
      </c>
      <c r="L87" s="81"/>
    </row>
    <row r="88" spans="1:12" x14ac:dyDescent="0.2">
      <c r="A88" s="39" t="s">
        <v>1191</v>
      </c>
      <c r="B88" s="15" t="s">
        <v>1192</v>
      </c>
      <c r="C88" s="19" t="s">
        <v>295</v>
      </c>
      <c r="D88" s="46">
        <f>J88+0.1*I88+SUM(K88:L88)</f>
        <v>21.8</v>
      </c>
      <c r="E88" s="15">
        <v>51</v>
      </c>
      <c r="F88" s="15">
        <v>27</v>
      </c>
      <c r="G88" s="71">
        <v>20</v>
      </c>
      <c r="H88" s="55"/>
      <c r="I88" s="52">
        <f>+SUM(E88:G88)</f>
        <v>98</v>
      </c>
      <c r="J88" s="78">
        <v>12</v>
      </c>
      <c r="K88" s="83"/>
      <c r="L88" s="81"/>
    </row>
    <row r="89" spans="1:12" x14ac:dyDescent="0.2">
      <c r="A89" s="39" t="s">
        <v>1347</v>
      </c>
      <c r="B89" s="15" t="s">
        <v>1348</v>
      </c>
      <c r="C89" s="19" t="s">
        <v>295</v>
      </c>
      <c r="D89" s="46">
        <f>J89+0.1*I89+SUM(K89:L89)</f>
        <v>26.8</v>
      </c>
      <c r="E89" s="15">
        <v>46</v>
      </c>
      <c r="F89" s="15">
        <v>74</v>
      </c>
      <c r="G89" s="71">
        <v>28</v>
      </c>
      <c r="H89" s="55"/>
      <c r="I89" s="52">
        <f>+SUM(E89:G89)</f>
        <v>148</v>
      </c>
      <c r="J89" s="78">
        <v>12</v>
      </c>
      <c r="K89" s="83"/>
      <c r="L89" s="81"/>
    </row>
    <row r="90" spans="1:12" x14ac:dyDescent="0.2">
      <c r="A90" s="39" t="s">
        <v>1296</v>
      </c>
      <c r="B90" s="15" t="s">
        <v>1297</v>
      </c>
      <c r="C90" s="19" t="s">
        <v>295</v>
      </c>
      <c r="D90" s="46">
        <f>J90+0.1*I90+SUM(K90:L90)</f>
        <v>36.200000000000003</v>
      </c>
      <c r="E90" s="15">
        <v>64</v>
      </c>
      <c r="F90" s="15">
        <v>54</v>
      </c>
      <c r="G90" s="71">
        <v>44</v>
      </c>
      <c r="H90" s="55"/>
      <c r="I90" s="52">
        <f>+SUM(E90:G90)</f>
        <v>162</v>
      </c>
      <c r="J90" s="78">
        <v>20</v>
      </c>
      <c r="K90" s="83"/>
      <c r="L90" s="81"/>
    </row>
    <row r="91" spans="1:12" x14ac:dyDescent="0.2">
      <c r="A91" s="15" t="s">
        <v>773</v>
      </c>
      <c r="B91" s="1" t="s">
        <v>774</v>
      </c>
      <c r="C91" s="2" t="s">
        <v>295</v>
      </c>
      <c r="D91" s="46">
        <f>I91+J91+K91</f>
        <v>22.1</v>
      </c>
      <c r="E91" s="2">
        <v>52</v>
      </c>
      <c r="F91" s="2">
        <v>63</v>
      </c>
      <c r="G91" s="62">
        <v>56</v>
      </c>
      <c r="H91" s="13"/>
      <c r="I91" s="52">
        <f>(E91+F91+G91+H91)/10</f>
        <v>17.100000000000001</v>
      </c>
      <c r="J91" s="78">
        <v>5</v>
      </c>
      <c r="K91" s="83"/>
      <c r="L91" s="82"/>
    </row>
    <row r="92" spans="1:12" x14ac:dyDescent="0.2">
      <c r="A92" s="38" t="s">
        <v>9</v>
      </c>
      <c r="B92" s="1" t="s">
        <v>10</v>
      </c>
      <c r="C92" s="2" t="s">
        <v>295</v>
      </c>
      <c r="D92" s="24">
        <f>I92+J92+K92+L92</f>
        <v>21.837593582887699</v>
      </c>
      <c r="E92" s="2">
        <v>6.5</v>
      </c>
      <c r="F92" s="31"/>
      <c r="G92" s="22">
        <v>5.3475935828877006</v>
      </c>
      <c r="H92" s="13"/>
      <c r="I92" s="77">
        <f>SUM(E92:G92)</f>
        <v>11.847593582887701</v>
      </c>
      <c r="J92" s="80">
        <v>9.99</v>
      </c>
      <c r="K92" s="83"/>
      <c r="L92" s="81"/>
    </row>
    <row r="93" spans="1:12" x14ac:dyDescent="0.2">
      <c r="A93" s="39" t="s">
        <v>1133</v>
      </c>
      <c r="B93" s="15" t="s">
        <v>1134</v>
      </c>
      <c r="C93" s="19" t="s">
        <v>295</v>
      </c>
      <c r="D93" s="75">
        <f>J93+I93/10+K93+L93</f>
        <v>11.9</v>
      </c>
      <c r="E93" s="19">
        <v>28</v>
      </c>
      <c r="F93" s="19">
        <v>32</v>
      </c>
      <c r="G93" s="59">
        <v>19</v>
      </c>
      <c r="H93" s="55"/>
      <c r="I93" s="52">
        <f>+IF(SUM(E93:G93)&gt;=H93,SUM(E93:G93),H93)</f>
        <v>79</v>
      </c>
      <c r="J93" s="78">
        <v>4</v>
      </c>
      <c r="K93" s="83"/>
      <c r="L93" s="81"/>
    </row>
    <row r="94" spans="1:12" x14ac:dyDescent="0.2">
      <c r="A94" s="39" t="s">
        <v>1401</v>
      </c>
      <c r="B94" s="15" t="s">
        <v>1402</v>
      </c>
      <c r="C94" s="19" t="s">
        <v>296</v>
      </c>
      <c r="D94" s="46">
        <f>J94+0.1*I94+SUM(K94:L94)</f>
        <v>68.900000000000006</v>
      </c>
      <c r="E94" s="15">
        <v>93</v>
      </c>
      <c r="F94" s="15">
        <v>100</v>
      </c>
      <c r="G94" s="71">
        <v>86</v>
      </c>
      <c r="H94" s="55"/>
      <c r="I94" s="52">
        <f>+SUM(E94:G94)</f>
        <v>279</v>
      </c>
      <c r="J94" s="78">
        <v>20</v>
      </c>
      <c r="K94" s="83">
        <v>18</v>
      </c>
      <c r="L94" s="81">
        <v>3</v>
      </c>
    </row>
    <row r="95" spans="1:12" x14ac:dyDescent="0.2">
      <c r="A95" s="39" t="s">
        <v>1225</v>
      </c>
      <c r="B95" s="15" t="s">
        <v>1226</v>
      </c>
      <c r="C95" s="19" t="s">
        <v>296</v>
      </c>
      <c r="D95" s="46">
        <f>J95+0.1*I95+SUM(K95:L95)</f>
        <v>33.799999999999997</v>
      </c>
      <c r="E95" s="15">
        <v>78</v>
      </c>
      <c r="F95" s="15">
        <v>90</v>
      </c>
      <c r="G95" s="71">
        <v>50</v>
      </c>
      <c r="H95" s="55"/>
      <c r="I95" s="52">
        <f>+SUM(E95:G95)</f>
        <v>218</v>
      </c>
      <c r="J95" s="78">
        <v>12</v>
      </c>
      <c r="K95" s="83"/>
      <c r="L95" s="81"/>
    </row>
    <row r="96" spans="1:12" x14ac:dyDescent="0.2">
      <c r="A96" s="39" t="s">
        <v>1325</v>
      </c>
      <c r="B96" s="15" t="s">
        <v>1326</v>
      </c>
      <c r="C96" s="19" t="s">
        <v>295</v>
      </c>
      <c r="D96" s="46">
        <f>J96+0.1*I96+SUM(K96:L96)</f>
        <v>30.700000000000003</v>
      </c>
      <c r="E96" s="15">
        <v>50</v>
      </c>
      <c r="F96" s="15">
        <v>57</v>
      </c>
      <c r="G96" s="71"/>
      <c r="H96" s="55"/>
      <c r="I96" s="52">
        <f>+SUM(E96:G96)</f>
        <v>107</v>
      </c>
      <c r="J96" s="78">
        <v>20</v>
      </c>
      <c r="K96" s="83"/>
      <c r="L96" s="81"/>
    </row>
    <row r="97" spans="1:13" x14ac:dyDescent="0.2">
      <c r="A97" s="39" t="s">
        <v>1062</v>
      </c>
      <c r="B97" s="15" t="s">
        <v>1063</v>
      </c>
      <c r="C97" s="19" t="s">
        <v>296</v>
      </c>
      <c r="D97" s="75">
        <f>J97+I97/10+K97+L97</f>
        <v>4</v>
      </c>
      <c r="E97" s="19"/>
      <c r="F97" s="19"/>
      <c r="G97" s="59"/>
      <c r="H97" s="55"/>
      <c r="I97" s="52">
        <f>+IF(SUM(E97:G97)&gt;=H97,SUM(E97:G97),H97)</f>
        <v>0</v>
      </c>
      <c r="J97" s="78">
        <v>4</v>
      </c>
      <c r="K97" s="83"/>
      <c r="L97" s="81"/>
    </row>
    <row r="98" spans="1:13" x14ac:dyDescent="0.2">
      <c r="A98" s="39" t="s">
        <v>981</v>
      </c>
      <c r="B98" s="15" t="s">
        <v>982</v>
      </c>
      <c r="C98" s="19" t="s">
        <v>295</v>
      </c>
      <c r="D98" s="75">
        <f>J98+I98/10+K98+L98</f>
        <v>28</v>
      </c>
      <c r="E98" s="19">
        <v>34</v>
      </c>
      <c r="F98" s="19">
        <v>36</v>
      </c>
      <c r="G98" s="59">
        <v>50</v>
      </c>
      <c r="H98" s="55"/>
      <c r="I98" s="52">
        <f>+IF(SUM(E98:G98)&gt;=H98,SUM(E98:G98),H98)</f>
        <v>120</v>
      </c>
      <c r="J98" s="78">
        <v>16</v>
      </c>
      <c r="K98" s="83"/>
      <c r="L98" s="81"/>
    </row>
    <row r="99" spans="1:13" x14ac:dyDescent="0.2">
      <c r="A99" s="39" t="s">
        <v>1248</v>
      </c>
      <c r="B99" s="15" t="s">
        <v>1249</v>
      </c>
      <c r="C99" s="19" t="s">
        <v>295</v>
      </c>
      <c r="D99" s="46">
        <f t="shared" ref="D99:D105" si="6">J99+0.1*I99+SUM(K99:L99)</f>
        <v>42.900000000000006</v>
      </c>
      <c r="E99" s="15">
        <v>81</v>
      </c>
      <c r="F99" s="15">
        <v>69</v>
      </c>
      <c r="G99" s="71"/>
      <c r="H99" s="55">
        <v>93</v>
      </c>
      <c r="I99" s="52">
        <f>+H99*3</f>
        <v>279</v>
      </c>
      <c r="J99" s="78">
        <v>12</v>
      </c>
      <c r="K99" s="83">
        <v>3</v>
      </c>
      <c r="L99" s="81"/>
      <c r="M99" s="44">
        <v>10</v>
      </c>
    </row>
    <row r="100" spans="1:13" x14ac:dyDescent="0.2">
      <c r="A100" s="39" t="s">
        <v>1201</v>
      </c>
      <c r="B100" s="15" t="s">
        <v>1202</v>
      </c>
      <c r="C100" s="19" t="s">
        <v>295</v>
      </c>
      <c r="D100" s="46">
        <f t="shared" si="6"/>
        <v>24.6</v>
      </c>
      <c r="E100" s="15">
        <v>54</v>
      </c>
      <c r="F100" s="15">
        <v>42</v>
      </c>
      <c r="G100" s="71"/>
      <c r="H100" s="55"/>
      <c r="I100" s="52">
        <f t="shared" ref="I100:I105" si="7">+SUM(E100:G100)</f>
        <v>96</v>
      </c>
      <c r="J100" s="78">
        <v>12</v>
      </c>
      <c r="K100" s="83">
        <v>3</v>
      </c>
      <c r="L100" s="81"/>
    </row>
    <row r="101" spans="1:13" x14ac:dyDescent="0.2">
      <c r="A101" s="39" t="s">
        <v>1271</v>
      </c>
      <c r="B101" s="15" t="s">
        <v>1272</v>
      </c>
      <c r="C101" s="19" t="s">
        <v>296</v>
      </c>
      <c r="D101" s="46">
        <f t="shared" si="6"/>
        <v>44.900000000000006</v>
      </c>
      <c r="E101" s="15">
        <v>83</v>
      </c>
      <c r="F101" s="15">
        <v>88</v>
      </c>
      <c r="G101" s="71">
        <v>48</v>
      </c>
      <c r="H101" s="55"/>
      <c r="I101" s="52">
        <f t="shared" si="7"/>
        <v>219</v>
      </c>
      <c r="J101" s="78">
        <v>20</v>
      </c>
      <c r="K101" s="83">
        <v>3</v>
      </c>
      <c r="L101" s="81"/>
    </row>
    <row r="102" spans="1:13" x14ac:dyDescent="0.2">
      <c r="A102" s="39" t="s">
        <v>1318</v>
      </c>
      <c r="B102" s="15" t="s">
        <v>1319</v>
      </c>
      <c r="C102" s="19" t="s">
        <v>296</v>
      </c>
      <c r="D102" s="46">
        <f t="shared" si="6"/>
        <v>48.3</v>
      </c>
      <c r="E102" s="15">
        <v>90</v>
      </c>
      <c r="F102" s="15">
        <v>90</v>
      </c>
      <c r="G102" s="71">
        <v>73</v>
      </c>
      <c r="H102" s="55"/>
      <c r="I102" s="52">
        <f t="shared" si="7"/>
        <v>253</v>
      </c>
      <c r="J102" s="78">
        <v>20</v>
      </c>
      <c r="K102" s="83">
        <v>3</v>
      </c>
      <c r="L102" s="81"/>
    </row>
    <row r="103" spans="1:13" x14ac:dyDescent="0.2">
      <c r="A103" s="39" t="s">
        <v>1189</v>
      </c>
      <c r="B103" s="15" t="s">
        <v>1190</v>
      </c>
      <c r="C103" s="19" t="s">
        <v>295</v>
      </c>
      <c r="D103" s="46">
        <f t="shared" si="6"/>
        <v>31.1</v>
      </c>
      <c r="E103" s="15">
        <v>53</v>
      </c>
      <c r="F103" s="15">
        <v>48</v>
      </c>
      <c r="G103" s="71">
        <v>10</v>
      </c>
      <c r="H103" s="55"/>
      <c r="I103" s="52">
        <f t="shared" si="7"/>
        <v>111</v>
      </c>
      <c r="J103" s="78">
        <v>20</v>
      </c>
      <c r="K103" s="83"/>
      <c r="L103" s="81"/>
    </row>
    <row r="104" spans="1:13" x14ac:dyDescent="0.2">
      <c r="A104" s="39" t="s">
        <v>1280</v>
      </c>
      <c r="B104" s="15" t="s">
        <v>1281</v>
      </c>
      <c r="C104" s="19" t="s">
        <v>295</v>
      </c>
      <c r="D104" s="46">
        <f t="shared" si="6"/>
        <v>29.3</v>
      </c>
      <c r="E104" s="15">
        <v>48</v>
      </c>
      <c r="F104" s="15">
        <v>66</v>
      </c>
      <c r="G104" s="71">
        <v>19</v>
      </c>
      <c r="H104" s="55"/>
      <c r="I104" s="52">
        <f t="shared" si="7"/>
        <v>133</v>
      </c>
      <c r="J104" s="78">
        <v>16</v>
      </c>
      <c r="K104" s="83"/>
      <c r="L104" s="81"/>
    </row>
    <row r="105" spans="1:13" x14ac:dyDescent="0.2">
      <c r="A105" s="39" t="s">
        <v>1377</v>
      </c>
      <c r="B105" s="15" t="s">
        <v>1378</v>
      </c>
      <c r="C105" s="19" t="s">
        <v>295</v>
      </c>
      <c r="D105" s="46">
        <f t="shared" si="6"/>
        <v>36.700000000000003</v>
      </c>
      <c r="E105" s="15">
        <v>63</v>
      </c>
      <c r="F105" s="15">
        <v>66</v>
      </c>
      <c r="G105" s="71">
        <v>38</v>
      </c>
      <c r="H105" s="55"/>
      <c r="I105" s="52">
        <f t="shared" si="7"/>
        <v>167</v>
      </c>
      <c r="J105" s="78">
        <v>20</v>
      </c>
      <c r="K105" s="83"/>
      <c r="L105" s="81"/>
    </row>
    <row r="106" spans="1:13" x14ac:dyDescent="0.2">
      <c r="A106" s="38" t="s">
        <v>11</v>
      </c>
      <c r="B106" s="1" t="s">
        <v>12</v>
      </c>
      <c r="C106" s="2" t="s">
        <v>295</v>
      </c>
      <c r="D106" s="24">
        <f>I106+J106+K106+L106</f>
        <v>19.827001810274872</v>
      </c>
      <c r="E106" s="2"/>
      <c r="F106" s="31">
        <v>4.9027237354085598</v>
      </c>
      <c r="G106" s="22">
        <v>1.6042780748663104</v>
      </c>
      <c r="H106" s="13"/>
      <c r="I106" s="77">
        <f>SUM(E106:G106)</f>
        <v>6.5070018102748701</v>
      </c>
      <c r="J106" s="80">
        <v>13.32</v>
      </c>
      <c r="K106" s="83"/>
      <c r="L106" s="81"/>
    </row>
    <row r="107" spans="1:13" x14ac:dyDescent="0.2">
      <c r="A107" s="39" t="s">
        <v>1117</v>
      </c>
      <c r="B107" s="55" t="s">
        <v>1118</v>
      </c>
      <c r="C107" s="57" t="s">
        <v>295</v>
      </c>
      <c r="D107" s="75">
        <f>J107+I107/10+K107+L107</f>
        <v>23</v>
      </c>
      <c r="E107" s="19">
        <v>54</v>
      </c>
      <c r="F107" s="19">
        <v>70</v>
      </c>
      <c r="G107" s="59">
        <v>26</v>
      </c>
      <c r="H107" s="55"/>
      <c r="I107" s="52">
        <f>+IF(SUM(E107:G107)&gt;=H107,SUM(E107:G107),H107)</f>
        <v>150</v>
      </c>
      <c r="J107" s="78">
        <v>8</v>
      </c>
      <c r="K107" s="82"/>
      <c r="L107" s="81"/>
      <c r="M107" s="1"/>
    </row>
    <row r="108" spans="1:13" x14ac:dyDescent="0.2">
      <c r="A108" s="39" t="s">
        <v>1331</v>
      </c>
      <c r="B108" s="55" t="s">
        <v>1332</v>
      </c>
      <c r="C108" s="57" t="s">
        <v>295</v>
      </c>
      <c r="D108" s="46">
        <f>J108+0.1*I108+SUM(K108:L108)</f>
        <v>27.700000000000003</v>
      </c>
      <c r="E108" s="15">
        <v>58</v>
      </c>
      <c r="F108" s="15">
        <v>59</v>
      </c>
      <c r="G108" s="71"/>
      <c r="H108" s="55"/>
      <c r="I108" s="52">
        <f>+SUM(E108:G108)</f>
        <v>117</v>
      </c>
      <c r="J108" s="78">
        <v>16</v>
      </c>
      <c r="K108" s="82"/>
      <c r="L108" s="81"/>
      <c r="M108" s="1"/>
    </row>
    <row r="109" spans="1:13" x14ac:dyDescent="0.2">
      <c r="A109" s="39" t="s">
        <v>1074</v>
      </c>
      <c r="B109" s="55" t="s">
        <v>1320</v>
      </c>
      <c r="C109" s="57" t="s">
        <v>295</v>
      </c>
      <c r="D109" s="46">
        <f>J109+0.1*I109+SUM(K109:L109)</f>
        <v>16.399999999999999</v>
      </c>
      <c r="E109" s="15">
        <v>20</v>
      </c>
      <c r="F109" s="15">
        <v>24</v>
      </c>
      <c r="G109" s="71"/>
      <c r="H109" s="55"/>
      <c r="I109" s="52">
        <f>+SUM(E109:G109)</f>
        <v>44</v>
      </c>
      <c r="J109" s="78">
        <v>12</v>
      </c>
      <c r="K109" s="82"/>
      <c r="L109" s="81"/>
      <c r="M109" s="1"/>
    </row>
    <row r="110" spans="1:13" x14ac:dyDescent="0.2">
      <c r="A110" s="39" t="s">
        <v>1290</v>
      </c>
      <c r="B110" s="55" t="s">
        <v>1291</v>
      </c>
      <c r="C110" s="57" t="s">
        <v>295</v>
      </c>
      <c r="D110" s="46">
        <f>J110+0.1*I110+SUM(K110:L110)</f>
        <v>13.5</v>
      </c>
      <c r="E110" s="15">
        <v>49</v>
      </c>
      <c r="F110" s="15"/>
      <c r="G110" s="71">
        <v>6</v>
      </c>
      <c r="H110" s="55"/>
      <c r="I110" s="52">
        <f>+SUM(E110:G110)</f>
        <v>55</v>
      </c>
      <c r="J110" s="78">
        <v>8</v>
      </c>
      <c r="K110" s="82"/>
      <c r="L110" s="81"/>
      <c r="M110" s="1"/>
    </row>
    <row r="111" spans="1:13" x14ac:dyDescent="0.2">
      <c r="A111" s="39" t="s">
        <v>1235</v>
      </c>
      <c r="B111" s="55" t="s">
        <v>1236</v>
      </c>
      <c r="C111" s="57" t="s">
        <v>295</v>
      </c>
      <c r="D111" s="46">
        <f>J111+0.1*I111+SUM(K111:L111)</f>
        <v>35.700000000000003</v>
      </c>
      <c r="E111" s="15">
        <v>63</v>
      </c>
      <c r="F111" s="15">
        <v>85</v>
      </c>
      <c r="G111" s="71">
        <v>49</v>
      </c>
      <c r="H111" s="55"/>
      <c r="I111" s="52">
        <f>+SUM(E111:G111)</f>
        <v>197</v>
      </c>
      <c r="J111" s="78">
        <v>16</v>
      </c>
      <c r="K111" s="82"/>
      <c r="L111" s="81"/>
      <c r="M111" s="1"/>
    </row>
    <row r="112" spans="1:13" x14ac:dyDescent="0.2">
      <c r="A112" s="39" t="s">
        <v>299</v>
      </c>
      <c r="B112" s="55" t="s">
        <v>1279</v>
      </c>
      <c r="C112" s="57" t="s">
        <v>295</v>
      </c>
      <c r="D112" s="46">
        <f>J112+0.1*I112+SUM(K112:L112)</f>
        <v>8</v>
      </c>
      <c r="E112" s="15"/>
      <c r="F112" s="15"/>
      <c r="G112" s="71"/>
      <c r="H112" s="55"/>
      <c r="I112" s="52">
        <f>+SUM(E112:G112)</f>
        <v>0</v>
      </c>
      <c r="J112" s="78">
        <v>8</v>
      </c>
      <c r="K112" s="82"/>
      <c r="L112" s="81"/>
      <c r="M112" s="1"/>
    </row>
    <row r="113" spans="1:13" x14ac:dyDescent="0.2">
      <c r="A113" s="39" t="s">
        <v>1075</v>
      </c>
      <c r="B113" s="55" t="s">
        <v>1076</v>
      </c>
      <c r="C113" s="57" t="s">
        <v>295</v>
      </c>
      <c r="D113" s="75">
        <f>J113+I113/10+K113+L113</f>
        <v>32.6</v>
      </c>
      <c r="E113" s="19">
        <v>61</v>
      </c>
      <c r="F113" s="19">
        <v>75</v>
      </c>
      <c r="G113" s="59">
        <v>40</v>
      </c>
      <c r="H113" s="55"/>
      <c r="I113" s="52">
        <f>+IF(SUM(E113:G113)&gt;=H113,SUM(E113:G113),H113)</f>
        <v>176</v>
      </c>
      <c r="J113" s="78">
        <v>12</v>
      </c>
      <c r="K113" s="82">
        <v>3</v>
      </c>
      <c r="L113" s="81"/>
      <c r="M113" s="1"/>
    </row>
    <row r="114" spans="1:13" x14ac:dyDescent="0.2">
      <c r="A114" s="39" t="s">
        <v>1171</v>
      </c>
      <c r="B114" s="55" t="s">
        <v>1172</v>
      </c>
      <c r="C114" s="57" t="s">
        <v>295</v>
      </c>
      <c r="D114" s="75">
        <f>J114+I114/10+K114+L114</f>
        <v>44</v>
      </c>
      <c r="E114" s="19">
        <v>47</v>
      </c>
      <c r="F114" s="19">
        <v>88</v>
      </c>
      <c r="G114" s="59">
        <v>75</v>
      </c>
      <c r="H114" s="55"/>
      <c r="I114" s="52">
        <f>+IF(SUM(E114:G114)&gt;=H114,SUM(E114:G114),H114)</f>
        <v>210</v>
      </c>
      <c r="J114" s="78">
        <v>20</v>
      </c>
      <c r="K114" s="82">
        <v>3</v>
      </c>
      <c r="L114" s="81"/>
      <c r="M114" s="1"/>
    </row>
    <row r="115" spans="1:13" x14ac:dyDescent="0.2">
      <c r="A115" s="15" t="s">
        <v>300</v>
      </c>
      <c r="B115" s="13" t="s">
        <v>301</v>
      </c>
      <c r="C115" s="43" t="s">
        <v>295</v>
      </c>
      <c r="D115" s="24">
        <f>I115+J115+K115</f>
        <v>27.584476035547652</v>
      </c>
      <c r="E115" s="2">
        <v>90.956979806848111</v>
      </c>
      <c r="F115" s="31">
        <v>60</v>
      </c>
      <c r="G115" s="22">
        <v>44.887780548628427</v>
      </c>
      <c r="H115" s="13"/>
      <c r="I115" s="77">
        <f>IF(SUM(E115:G115)&gt;H115*3,SUM(E115:G115)/10,H115*3/10)</f>
        <v>19.584476035547652</v>
      </c>
      <c r="J115" s="78">
        <v>8</v>
      </c>
      <c r="K115" s="82"/>
      <c r="L115" s="82"/>
      <c r="M115" s="1"/>
    </row>
    <row r="116" spans="1:13" x14ac:dyDescent="0.2">
      <c r="A116" s="39" t="s">
        <v>1159</v>
      </c>
      <c r="B116" s="55" t="s">
        <v>1160</v>
      </c>
      <c r="C116" s="57" t="s">
        <v>295</v>
      </c>
      <c r="D116" s="75">
        <f>J116+I116/10+K116+L116</f>
        <v>19.2</v>
      </c>
      <c r="E116" s="19">
        <v>43</v>
      </c>
      <c r="F116" s="19">
        <v>54</v>
      </c>
      <c r="G116" s="59">
        <v>15</v>
      </c>
      <c r="H116" s="55"/>
      <c r="I116" s="52">
        <f>+IF(SUM(E116:G116)&gt;=H116,SUM(E116:G116),H116)</f>
        <v>112</v>
      </c>
      <c r="J116" s="78">
        <v>8</v>
      </c>
      <c r="K116" s="82"/>
      <c r="L116" s="81"/>
      <c r="M116" s="1"/>
    </row>
    <row r="117" spans="1:13" x14ac:dyDescent="0.2">
      <c r="A117" s="15" t="s">
        <v>573</v>
      </c>
      <c r="B117" s="13" t="s">
        <v>574</v>
      </c>
      <c r="C117" s="43" t="s">
        <v>295</v>
      </c>
      <c r="D117" s="46">
        <f>I117+J117+K117</f>
        <v>19.799999999999997</v>
      </c>
      <c r="E117" s="2"/>
      <c r="F117" s="2"/>
      <c r="G117" s="62"/>
      <c r="H117" s="13">
        <v>66</v>
      </c>
      <c r="I117" s="52">
        <f>+H117/10*3</f>
        <v>19.799999999999997</v>
      </c>
      <c r="J117" s="78">
        <v>0</v>
      </c>
      <c r="K117" s="82"/>
      <c r="L117" s="82"/>
      <c r="M117" s="1"/>
    </row>
    <row r="118" spans="1:13" x14ac:dyDescent="0.2">
      <c r="A118" s="39" t="s">
        <v>1395</v>
      </c>
      <c r="B118" s="55" t="s">
        <v>1396</v>
      </c>
      <c r="C118" s="57" t="s">
        <v>295</v>
      </c>
      <c r="D118" s="46">
        <f>J118+0.1*I118+SUM(K118:L118)</f>
        <v>19.3</v>
      </c>
      <c r="E118" s="15">
        <v>36</v>
      </c>
      <c r="F118" s="15">
        <v>59</v>
      </c>
      <c r="G118" s="71">
        <v>18</v>
      </c>
      <c r="H118" s="55"/>
      <c r="I118" s="52">
        <f>+SUM(E118:G118)</f>
        <v>113</v>
      </c>
      <c r="J118" s="78">
        <v>8</v>
      </c>
      <c r="K118" s="82"/>
      <c r="L118" s="81"/>
      <c r="M118" s="1"/>
    </row>
    <row r="119" spans="1:13" x14ac:dyDescent="0.2">
      <c r="A119" s="39" t="s">
        <v>958</v>
      </c>
      <c r="B119" s="55" t="s">
        <v>959</v>
      </c>
      <c r="C119" s="57" t="s">
        <v>295</v>
      </c>
      <c r="D119" s="75">
        <f>J119+I119/10+K119+L119</f>
        <v>22.2</v>
      </c>
      <c r="E119" s="19">
        <v>63</v>
      </c>
      <c r="F119" s="19">
        <v>55</v>
      </c>
      <c r="G119" s="59">
        <v>64</v>
      </c>
      <c r="H119" s="55"/>
      <c r="I119" s="52">
        <f>+IF(SUM(E119:G119)&gt;=H119,SUM(E119:G119),H119)</f>
        <v>182</v>
      </c>
      <c r="J119" s="78">
        <v>4</v>
      </c>
      <c r="K119" s="82"/>
      <c r="L119" s="81"/>
      <c r="M119" s="1"/>
    </row>
    <row r="120" spans="1:13" x14ac:dyDescent="0.2">
      <c r="A120" s="39" t="s">
        <v>1381</v>
      </c>
      <c r="B120" s="55" t="s">
        <v>1382</v>
      </c>
      <c r="C120" s="57" t="s">
        <v>295</v>
      </c>
      <c r="D120" s="46">
        <f>J120+0.1*I120+SUM(K120:L120)</f>
        <v>5.0999999999999996</v>
      </c>
      <c r="E120" s="15">
        <v>11</v>
      </c>
      <c r="F120" s="15"/>
      <c r="G120" s="71"/>
      <c r="H120" s="55"/>
      <c r="I120" s="52">
        <f>+SUM(E120:G120)</f>
        <v>11</v>
      </c>
      <c r="J120" s="78">
        <v>4</v>
      </c>
      <c r="K120" s="82"/>
      <c r="L120" s="81"/>
      <c r="M120" s="1"/>
    </row>
    <row r="121" spans="1:13" x14ac:dyDescent="0.2">
      <c r="A121" s="39" t="s">
        <v>1357</v>
      </c>
      <c r="B121" s="55" t="s">
        <v>1358</v>
      </c>
      <c r="C121" s="57" t="s">
        <v>295</v>
      </c>
      <c r="D121" s="46">
        <f>J121+0.1*I121+SUM(K121:L121)</f>
        <v>27</v>
      </c>
      <c r="E121" s="15">
        <v>66</v>
      </c>
      <c r="F121" s="15">
        <v>26</v>
      </c>
      <c r="G121" s="71">
        <v>18</v>
      </c>
      <c r="H121" s="55"/>
      <c r="I121" s="52">
        <f>+SUM(E121:G121)</f>
        <v>110</v>
      </c>
      <c r="J121" s="78">
        <v>16</v>
      </c>
      <c r="K121" s="82"/>
      <c r="L121" s="81"/>
      <c r="M121" s="1"/>
    </row>
    <row r="122" spans="1:13" x14ac:dyDescent="0.2">
      <c r="A122" s="39" t="s">
        <v>1335</v>
      </c>
      <c r="B122" s="55" t="s">
        <v>1336</v>
      </c>
      <c r="C122" s="57" t="s">
        <v>295</v>
      </c>
      <c r="D122" s="46">
        <f>J122+0.1*I122+SUM(K122:L122)</f>
        <v>19.8</v>
      </c>
      <c r="E122" s="15">
        <v>47</v>
      </c>
      <c r="F122" s="15">
        <v>43</v>
      </c>
      <c r="G122" s="71">
        <v>28</v>
      </c>
      <c r="H122" s="55"/>
      <c r="I122" s="52">
        <f>+SUM(E122:G122)</f>
        <v>118</v>
      </c>
      <c r="J122" s="78">
        <v>8</v>
      </c>
      <c r="K122" s="82"/>
      <c r="L122" s="81"/>
      <c r="M122" s="1"/>
    </row>
    <row r="123" spans="1:13" x14ac:dyDescent="0.2">
      <c r="A123" s="38" t="s">
        <v>13</v>
      </c>
      <c r="B123" s="13" t="s">
        <v>14</v>
      </c>
      <c r="C123" s="43" t="s">
        <v>295</v>
      </c>
      <c r="D123" s="24">
        <f>I123+J123+K123+L123</f>
        <v>26.32</v>
      </c>
      <c r="E123" s="2">
        <v>8</v>
      </c>
      <c r="F123" s="31"/>
      <c r="G123" s="22"/>
      <c r="H123" s="13"/>
      <c r="I123" s="77">
        <f>SUM(E123:G123)</f>
        <v>8</v>
      </c>
      <c r="J123" s="80">
        <v>13.32</v>
      </c>
      <c r="K123" s="82"/>
      <c r="L123" s="81">
        <v>5</v>
      </c>
      <c r="M123" s="1"/>
    </row>
    <row r="124" spans="1:13" x14ac:dyDescent="0.2">
      <c r="A124" s="39" t="s">
        <v>1125</v>
      </c>
      <c r="B124" s="55" t="s">
        <v>1126</v>
      </c>
      <c r="C124" s="57" t="s">
        <v>295</v>
      </c>
      <c r="D124" s="75">
        <f>J124+I124/10+K124+L124</f>
        <v>4</v>
      </c>
      <c r="E124" s="19"/>
      <c r="F124" s="19"/>
      <c r="G124" s="59"/>
      <c r="H124" s="55"/>
      <c r="I124" s="52">
        <f>+IF(SUM(E124:G124)&gt;=H124,SUM(E124:G124),H124)</f>
        <v>0</v>
      </c>
      <c r="J124" s="78">
        <v>4</v>
      </c>
      <c r="K124" s="82"/>
      <c r="L124" s="81"/>
      <c r="M124" s="1"/>
    </row>
    <row r="125" spans="1:13" x14ac:dyDescent="0.2">
      <c r="A125" s="39" t="s">
        <v>1105</v>
      </c>
      <c r="B125" s="55" t="s">
        <v>1106</v>
      </c>
      <c r="C125" s="57" t="s">
        <v>295</v>
      </c>
      <c r="D125" s="75">
        <f>J125+I125/10+K125+L125</f>
        <v>4</v>
      </c>
      <c r="E125" s="19"/>
      <c r="F125" s="19"/>
      <c r="G125" s="59"/>
      <c r="H125" s="55"/>
      <c r="I125" s="52">
        <f>+IF(SUM(E125:G125)&gt;=H125,SUM(E125:G125),H125)</f>
        <v>0</v>
      </c>
      <c r="J125" s="78">
        <v>4</v>
      </c>
      <c r="K125" s="82"/>
      <c r="L125" s="81"/>
      <c r="M125" s="1"/>
    </row>
    <row r="126" spans="1:13" x14ac:dyDescent="0.2">
      <c r="A126" s="38" t="s">
        <v>825</v>
      </c>
      <c r="B126" s="45" t="s">
        <v>826</v>
      </c>
      <c r="C126" s="43" t="s">
        <v>296</v>
      </c>
      <c r="D126" s="46">
        <f>I126+J126+K126</f>
        <v>42.6</v>
      </c>
      <c r="E126" s="2">
        <v>78</v>
      </c>
      <c r="F126" s="2">
        <v>74</v>
      </c>
      <c r="G126" s="22">
        <v>74</v>
      </c>
      <c r="H126" s="10"/>
      <c r="I126" s="52">
        <f>SUM(E126:H126)/10</f>
        <v>22.6</v>
      </c>
      <c r="J126" s="78">
        <v>15</v>
      </c>
      <c r="K126" s="82">
        <v>5</v>
      </c>
      <c r="L126" s="85">
        <v>0.74</v>
      </c>
      <c r="M126" s="1"/>
    </row>
    <row r="127" spans="1:13" x14ac:dyDescent="0.2">
      <c r="A127" s="15" t="s">
        <v>302</v>
      </c>
      <c r="B127" s="13" t="s">
        <v>303</v>
      </c>
      <c r="C127" s="43" t="s">
        <v>295</v>
      </c>
      <c r="D127" s="24">
        <f>I127+J127+K127</f>
        <v>2.3690773067331667</v>
      </c>
      <c r="E127" s="2"/>
      <c r="F127" s="31"/>
      <c r="G127" s="22">
        <v>23.690773067331669</v>
      </c>
      <c r="H127" s="13"/>
      <c r="I127" s="77">
        <f>IF(SUM(E127:G127)&gt;H127*3,SUM(E127:G127)/10,H127*3/10)</f>
        <v>2.3690773067331667</v>
      </c>
      <c r="J127" s="78">
        <v>0</v>
      </c>
      <c r="K127" s="82"/>
      <c r="L127" s="82"/>
      <c r="M127" s="1"/>
    </row>
    <row r="128" spans="1:13" x14ac:dyDescent="0.2">
      <c r="A128" s="39" t="s">
        <v>926</v>
      </c>
      <c r="B128" s="55" t="s">
        <v>927</v>
      </c>
      <c r="C128" s="57" t="s">
        <v>295</v>
      </c>
      <c r="D128" s="75">
        <f>J128+I128/10+K128+L128</f>
        <v>12.6</v>
      </c>
      <c r="E128" s="19">
        <v>48</v>
      </c>
      <c r="F128" s="19">
        <v>55</v>
      </c>
      <c r="G128" s="59">
        <v>23</v>
      </c>
      <c r="H128" s="55"/>
      <c r="I128" s="52">
        <f>+IF(SUM(E128:G128)&gt;=H128,SUM(E128:G128),H128)</f>
        <v>126</v>
      </c>
      <c r="J128" s="78">
        <v>0</v>
      </c>
      <c r="K128" s="82"/>
      <c r="L128" s="81"/>
      <c r="M128" s="1"/>
    </row>
    <row r="129" spans="1:13" x14ac:dyDescent="0.2">
      <c r="A129" s="39" t="s">
        <v>1269</v>
      </c>
      <c r="B129" s="55" t="s">
        <v>1270</v>
      </c>
      <c r="C129" s="57" t="s">
        <v>296</v>
      </c>
      <c r="D129" s="46">
        <f>J129+0.1*I129+SUM(K129:L129)</f>
        <v>39.5</v>
      </c>
      <c r="E129" s="15">
        <v>88</v>
      </c>
      <c r="F129" s="15">
        <v>100</v>
      </c>
      <c r="G129" s="71">
        <v>47</v>
      </c>
      <c r="H129" s="55"/>
      <c r="I129" s="52">
        <f>+SUM(E129:G129)</f>
        <v>235</v>
      </c>
      <c r="J129" s="78">
        <v>16</v>
      </c>
      <c r="K129" s="82"/>
      <c r="L129" s="81"/>
      <c r="M129" s="1"/>
    </row>
    <row r="130" spans="1:13" x14ac:dyDescent="0.2">
      <c r="A130" s="39" t="s">
        <v>1109</v>
      </c>
      <c r="B130" s="55" t="s">
        <v>1110</v>
      </c>
      <c r="C130" s="57" t="s">
        <v>295</v>
      </c>
      <c r="D130" s="75">
        <f>J130+I130/10+K130+L130</f>
        <v>4</v>
      </c>
      <c r="E130" s="19"/>
      <c r="F130" s="19"/>
      <c r="G130" s="59"/>
      <c r="H130" s="55"/>
      <c r="I130" s="52">
        <f>+IF(SUM(E130:G130)&gt;=H130,SUM(E130:G130),H130)</f>
        <v>0</v>
      </c>
      <c r="J130" s="78">
        <v>4</v>
      </c>
      <c r="K130" s="82"/>
      <c r="L130" s="81"/>
      <c r="M130" s="1"/>
    </row>
    <row r="131" spans="1:13" x14ac:dyDescent="0.2">
      <c r="A131" s="39" t="s">
        <v>1304</v>
      </c>
      <c r="B131" s="55" t="s">
        <v>1305</v>
      </c>
      <c r="C131" s="57" t="s">
        <v>295</v>
      </c>
      <c r="D131" s="46">
        <f>J131+0.1*I131+SUM(K131:L131)</f>
        <v>34.9</v>
      </c>
      <c r="E131" s="15">
        <v>52</v>
      </c>
      <c r="F131" s="15">
        <v>65</v>
      </c>
      <c r="G131" s="71">
        <v>32</v>
      </c>
      <c r="H131" s="55"/>
      <c r="I131" s="52">
        <f>+SUM(E131:G131)</f>
        <v>149</v>
      </c>
      <c r="J131" s="78">
        <v>20</v>
      </c>
      <c r="K131" s="82"/>
      <c r="L131" s="81"/>
      <c r="M131" s="1"/>
    </row>
    <row r="132" spans="1:13" x14ac:dyDescent="0.2">
      <c r="A132" s="15" t="s">
        <v>304</v>
      </c>
      <c r="B132" s="13" t="s">
        <v>305</v>
      </c>
      <c r="C132" s="43" t="s">
        <v>295</v>
      </c>
      <c r="D132" s="24">
        <f>I132+J132+K132</f>
        <v>5.0095273706408481</v>
      </c>
      <c r="E132" s="2">
        <v>24.582967515364352</v>
      </c>
      <c r="F132" s="31">
        <v>13.043478260869565</v>
      </c>
      <c r="G132" s="22">
        <v>12.468827930174562</v>
      </c>
      <c r="H132" s="13"/>
      <c r="I132" s="77">
        <f>IF(SUM(E132:G132)&gt;H132*3,SUM(E132:G132)/10,H132*3/10)</f>
        <v>5.0095273706408481</v>
      </c>
      <c r="J132" s="78">
        <v>0</v>
      </c>
      <c r="K132" s="82"/>
      <c r="L132" s="82"/>
      <c r="M132" s="1"/>
    </row>
    <row r="133" spans="1:13" x14ac:dyDescent="0.2">
      <c r="A133" s="39" t="s">
        <v>1246</v>
      </c>
      <c r="B133" s="55" t="s">
        <v>1247</v>
      </c>
      <c r="C133" s="57" t="s">
        <v>295</v>
      </c>
      <c r="D133" s="46">
        <f>J133+0.1*I133+SUM(K133:L133)</f>
        <v>41.3</v>
      </c>
      <c r="E133" s="15">
        <v>83</v>
      </c>
      <c r="F133" s="15">
        <v>90</v>
      </c>
      <c r="G133" s="71">
        <v>90</v>
      </c>
      <c r="H133" s="55"/>
      <c r="I133" s="52">
        <f>+SUM(E133:G133)</f>
        <v>263</v>
      </c>
      <c r="J133" s="78">
        <v>12</v>
      </c>
      <c r="K133" s="82">
        <v>3</v>
      </c>
      <c r="L133" s="81"/>
      <c r="M133" s="1"/>
    </row>
    <row r="134" spans="1:13" x14ac:dyDescent="0.2">
      <c r="A134" s="39" t="s">
        <v>1002</v>
      </c>
      <c r="B134" s="55" t="s">
        <v>1003</v>
      </c>
      <c r="C134" s="57" t="s">
        <v>295</v>
      </c>
      <c r="D134" s="75">
        <f>J134+I134/10+K134+L134</f>
        <v>29.7</v>
      </c>
      <c r="E134" s="19">
        <v>74</v>
      </c>
      <c r="F134" s="19">
        <v>80</v>
      </c>
      <c r="G134" s="59">
        <v>33</v>
      </c>
      <c r="H134" s="55"/>
      <c r="I134" s="52">
        <f>+IF(SUM(E134:G134)&gt;=H134,SUM(E134:G134),H134)</f>
        <v>187</v>
      </c>
      <c r="J134" s="78">
        <v>8</v>
      </c>
      <c r="K134" s="82">
        <v>3</v>
      </c>
      <c r="L134" s="81"/>
      <c r="M134" s="1"/>
    </row>
    <row r="135" spans="1:13" x14ac:dyDescent="0.2">
      <c r="A135" s="15" t="s">
        <v>306</v>
      </c>
      <c r="B135" s="13" t="s">
        <v>307</v>
      </c>
      <c r="C135" s="43" t="s">
        <v>295</v>
      </c>
      <c r="D135" s="24">
        <f>I135+J135+K135</f>
        <v>27.971999999999998</v>
      </c>
      <c r="E135" s="2">
        <v>76.207199297629501</v>
      </c>
      <c r="F135" s="31"/>
      <c r="G135" s="22">
        <v>100</v>
      </c>
      <c r="H135" s="33">
        <f>74*1.26</f>
        <v>93.24</v>
      </c>
      <c r="I135" s="77">
        <f>IF(SUM(E135:G135)&gt;H135*3,SUM(E135:G135)/10,H135*3/10)</f>
        <v>27.971999999999998</v>
      </c>
      <c r="J135" s="78">
        <v>0</v>
      </c>
      <c r="K135" s="82"/>
      <c r="L135" s="82"/>
      <c r="M135" s="1"/>
    </row>
    <row r="136" spans="1:13" x14ac:dyDescent="0.2">
      <c r="A136" s="39" t="s">
        <v>1321</v>
      </c>
      <c r="B136" s="55" t="s">
        <v>1322</v>
      </c>
      <c r="C136" s="57" t="s">
        <v>295</v>
      </c>
      <c r="D136" s="46">
        <f>J136+0.1*I136+SUM(K136:L136)</f>
        <v>26.700000000000003</v>
      </c>
      <c r="E136" s="15">
        <v>54</v>
      </c>
      <c r="F136" s="15">
        <v>63</v>
      </c>
      <c r="G136" s="71">
        <v>30</v>
      </c>
      <c r="H136" s="55"/>
      <c r="I136" s="52">
        <f>+SUM(E136:G136)</f>
        <v>147</v>
      </c>
      <c r="J136" s="78">
        <v>12</v>
      </c>
      <c r="K136" s="82"/>
      <c r="L136" s="81"/>
      <c r="M136" s="1"/>
    </row>
    <row r="137" spans="1:13" x14ac:dyDescent="0.2">
      <c r="A137" s="39" t="s">
        <v>1263</v>
      </c>
      <c r="B137" s="15" t="s">
        <v>1264</v>
      </c>
      <c r="C137" s="57" t="s">
        <v>295</v>
      </c>
      <c r="D137" s="46">
        <f>J137+0.1*I137+SUM(K137:L137)</f>
        <v>26.4</v>
      </c>
      <c r="E137" s="15">
        <v>61</v>
      </c>
      <c r="F137" s="15">
        <v>68</v>
      </c>
      <c r="G137" s="71">
        <v>15</v>
      </c>
      <c r="H137" s="55"/>
      <c r="I137" s="52">
        <f>+SUM(E137:G137)</f>
        <v>144</v>
      </c>
      <c r="J137" s="78">
        <v>12</v>
      </c>
      <c r="K137" s="82"/>
      <c r="L137" s="81"/>
      <c r="M137" s="1"/>
    </row>
    <row r="138" spans="1:13" x14ac:dyDescent="0.2">
      <c r="A138" s="27" t="s">
        <v>675</v>
      </c>
      <c r="B138" s="28" t="s">
        <v>676</v>
      </c>
      <c r="C138" s="43" t="s">
        <v>295</v>
      </c>
      <c r="D138" s="46">
        <f>I138+J138+K138</f>
        <v>33</v>
      </c>
      <c r="E138" s="4">
        <v>44</v>
      </c>
      <c r="F138" s="4">
        <v>86</v>
      </c>
      <c r="G138" s="60">
        <v>50</v>
      </c>
      <c r="H138" s="29"/>
      <c r="I138" s="52">
        <f>(E138+F138+G138+H138)/10</f>
        <v>18</v>
      </c>
      <c r="J138" s="78">
        <v>15</v>
      </c>
      <c r="K138" s="82"/>
      <c r="L138" s="82"/>
      <c r="M138" s="1"/>
    </row>
    <row r="139" spans="1:13" x14ac:dyDescent="0.2">
      <c r="A139" s="27" t="s">
        <v>603</v>
      </c>
      <c r="B139" s="28" t="s">
        <v>604</v>
      </c>
      <c r="C139" s="43" t="s">
        <v>295</v>
      </c>
      <c r="D139" s="46">
        <f>I139+J139+K139</f>
        <v>45.2</v>
      </c>
      <c r="E139" s="4">
        <v>93</v>
      </c>
      <c r="F139" s="4">
        <v>84</v>
      </c>
      <c r="G139" s="60">
        <v>75</v>
      </c>
      <c r="H139" s="29"/>
      <c r="I139" s="52">
        <f>(E139+F139+G139+H139)/10</f>
        <v>25.2</v>
      </c>
      <c r="J139" s="78">
        <v>20</v>
      </c>
      <c r="K139" s="82"/>
      <c r="L139" s="82"/>
      <c r="M139" s="1"/>
    </row>
    <row r="140" spans="1:13" x14ac:dyDescent="0.2">
      <c r="A140" s="15" t="s">
        <v>783</v>
      </c>
      <c r="B140" s="1" t="s">
        <v>784</v>
      </c>
      <c r="C140" s="43" t="s">
        <v>295</v>
      </c>
      <c r="D140" s="46">
        <f>I140+J140+K140</f>
        <v>47.2</v>
      </c>
      <c r="E140" s="2">
        <v>93</v>
      </c>
      <c r="F140" s="2">
        <v>100</v>
      </c>
      <c r="G140" s="62">
        <v>79</v>
      </c>
      <c r="H140" s="13"/>
      <c r="I140" s="52">
        <f>(E140+F140+G140+H140)/10</f>
        <v>27.2</v>
      </c>
      <c r="J140" s="78">
        <v>20</v>
      </c>
      <c r="K140" s="82"/>
      <c r="L140" s="82"/>
      <c r="M140" s="1"/>
    </row>
    <row r="141" spans="1:13" x14ac:dyDescent="0.2">
      <c r="A141" s="39" t="s">
        <v>1379</v>
      </c>
      <c r="B141" s="15" t="s">
        <v>1380</v>
      </c>
      <c r="C141" s="57" t="s">
        <v>295</v>
      </c>
      <c r="D141" s="46">
        <f>J141+0.1*I141+SUM(K141:L141)</f>
        <v>33.5</v>
      </c>
      <c r="E141" s="15">
        <v>49</v>
      </c>
      <c r="F141" s="15">
        <v>52</v>
      </c>
      <c r="G141" s="71">
        <v>34</v>
      </c>
      <c r="H141" s="55"/>
      <c r="I141" s="52">
        <f>+SUM(E141:G141)</f>
        <v>135</v>
      </c>
      <c r="J141" s="78">
        <v>20</v>
      </c>
      <c r="K141" s="82"/>
      <c r="L141" s="81"/>
      <c r="M141" s="1"/>
    </row>
    <row r="142" spans="1:13" x14ac:dyDescent="0.2">
      <c r="A142" s="39" t="s">
        <v>1056</v>
      </c>
      <c r="B142" s="15" t="s">
        <v>1057</v>
      </c>
      <c r="C142" s="57" t="s">
        <v>295</v>
      </c>
      <c r="D142" s="75">
        <f>J142+I142/10+K142+L142</f>
        <v>4</v>
      </c>
      <c r="E142" s="19"/>
      <c r="F142" s="19"/>
      <c r="G142" s="59"/>
      <c r="H142" s="55"/>
      <c r="I142" s="52">
        <f>+IF(SUM(E142:G142)&gt;=H142,SUM(E142:G142),H142)</f>
        <v>0</v>
      </c>
      <c r="J142" s="78">
        <v>4</v>
      </c>
      <c r="K142" s="82"/>
      <c r="L142" s="81"/>
      <c r="M142" s="1"/>
    </row>
    <row r="143" spans="1:13" x14ac:dyDescent="0.2">
      <c r="A143" s="39" t="s">
        <v>1267</v>
      </c>
      <c r="B143" s="15" t="s">
        <v>1268</v>
      </c>
      <c r="C143" s="57" t="s">
        <v>295</v>
      </c>
      <c r="D143" s="46">
        <f>J143+0.1*I143+SUM(K143:L143)</f>
        <v>41.2</v>
      </c>
      <c r="E143" s="15">
        <v>78</v>
      </c>
      <c r="F143" s="15">
        <v>71</v>
      </c>
      <c r="G143" s="71">
        <v>63</v>
      </c>
      <c r="H143" s="55"/>
      <c r="I143" s="52">
        <f>+SUM(E143:G143)</f>
        <v>212</v>
      </c>
      <c r="J143" s="78">
        <v>20</v>
      </c>
      <c r="K143" s="82"/>
      <c r="L143" s="81"/>
      <c r="M143" s="1"/>
    </row>
    <row r="144" spans="1:13" x14ac:dyDescent="0.2">
      <c r="A144" s="39" t="s">
        <v>1089</v>
      </c>
      <c r="B144" s="15" t="s">
        <v>1090</v>
      </c>
      <c r="C144" s="57" t="s">
        <v>295</v>
      </c>
      <c r="D144" s="75">
        <f>J144+I144/10+K144+L144</f>
        <v>23.8</v>
      </c>
      <c r="E144" s="19">
        <v>33</v>
      </c>
      <c r="F144" s="19">
        <v>32</v>
      </c>
      <c r="G144" s="59">
        <v>23</v>
      </c>
      <c r="H144" s="55"/>
      <c r="I144" s="52">
        <f>+IF(SUM(E144:G144)&gt;=H144,SUM(E144:G144),H144)</f>
        <v>88</v>
      </c>
      <c r="J144" s="78">
        <v>12</v>
      </c>
      <c r="K144" s="82">
        <v>3</v>
      </c>
      <c r="L144" s="81"/>
      <c r="M144" s="1"/>
    </row>
    <row r="145" spans="1:13" x14ac:dyDescent="0.2">
      <c r="A145" s="39" t="s">
        <v>1397</v>
      </c>
      <c r="B145" s="15" t="s">
        <v>1398</v>
      </c>
      <c r="C145" s="57" t="s">
        <v>295</v>
      </c>
      <c r="D145" s="46">
        <f>J145+0.1*I145+SUM(K145:L145)</f>
        <v>39.200000000000003</v>
      </c>
      <c r="E145" s="15">
        <v>88</v>
      </c>
      <c r="F145" s="15">
        <v>74</v>
      </c>
      <c r="G145" s="71"/>
      <c r="H145" s="55"/>
      <c r="I145" s="52">
        <f>+SUM(E145:G145)</f>
        <v>162</v>
      </c>
      <c r="J145" s="78">
        <v>20</v>
      </c>
      <c r="K145" s="82">
        <v>3</v>
      </c>
      <c r="L145" s="81"/>
      <c r="M145" s="1"/>
    </row>
    <row r="146" spans="1:13" x14ac:dyDescent="0.2">
      <c r="A146" s="39" t="s">
        <v>1265</v>
      </c>
      <c r="B146" s="15" t="s">
        <v>1266</v>
      </c>
      <c r="C146" s="57" t="s">
        <v>295</v>
      </c>
      <c r="D146" s="46">
        <f>J146+0.1*I146+SUM(K146:L146)</f>
        <v>35.4</v>
      </c>
      <c r="E146" s="15">
        <v>51</v>
      </c>
      <c r="F146" s="15">
        <v>61</v>
      </c>
      <c r="G146" s="71">
        <v>42</v>
      </c>
      <c r="H146" s="55"/>
      <c r="I146" s="52">
        <f>+SUM(E146:G146)</f>
        <v>154</v>
      </c>
      <c r="J146" s="78">
        <v>20</v>
      </c>
      <c r="K146" s="82"/>
      <c r="L146" s="81"/>
      <c r="M146" s="1"/>
    </row>
    <row r="147" spans="1:13" x14ac:dyDescent="0.2">
      <c r="A147" s="39" t="s">
        <v>1111</v>
      </c>
      <c r="B147" s="15" t="s">
        <v>1112</v>
      </c>
      <c r="C147" s="57" t="s">
        <v>295</v>
      </c>
      <c r="D147" s="75">
        <f>J147+I147/10+K147+L147</f>
        <v>4</v>
      </c>
      <c r="E147" s="19"/>
      <c r="F147" s="19"/>
      <c r="G147" s="59"/>
      <c r="H147" s="55"/>
      <c r="I147" s="52">
        <f>+IF(SUM(E147:G147)&gt;=H147,SUM(E147:G147),H147)</f>
        <v>0</v>
      </c>
      <c r="J147" s="78">
        <v>4</v>
      </c>
      <c r="K147" s="82"/>
      <c r="L147" s="81"/>
      <c r="M147" s="1"/>
    </row>
    <row r="148" spans="1:13" x14ac:dyDescent="0.2">
      <c r="A148" s="39" t="s">
        <v>1197</v>
      </c>
      <c r="B148" s="15" t="s">
        <v>1198</v>
      </c>
      <c r="C148" s="19" t="s">
        <v>295</v>
      </c>
      <c r="D148" s="46">
        <f>J148+0.1*I148+SUM(K148:L148)</f>
        <v>33.1</v>
      </c>
      <c r="E148" s="15">
        <v>69</v>
      </c>
      <c r="F148" s="15">
        <v>58</v>
      </c>
      <c r="G148" s="71">
        <v>44</v>
      </c>
      <c r="H148" s="55"/>
      <c r="I148" s="52">
        <f>+SUM(E148:G148)</f>
        <v>171</v>
      </c>
      <c r="J148" s="78">
        <v>16</v>
      </c>
      <c r="K148" s="82"/>
      <c r="L148" s="81"/>
    </row>
    <row r="149" spans="1:13" x14ac:dyDescent="0.2">
      <c r="A149" s="49" t="s">
        <v>716</v>
      </c>
      <c r="B149" s="28" t="s">
        <v>717</v>
      </c>
      <c r="C149" s="2" t="s">
        <v>295</v>
      </c>
      <c r="D149" s="46">
        <f>I149+J149+K149</f>
        <v>6.8</v>
      </c>
      <c r="E149" s="4"/>
      <c r="F149" s="4"/>
      <c r="G149" s="60"/>
      <c r="H149" s="29">
        <v>68</v>
      </c>
      <c r="I149" s="52">
        <f>(E149+F149+G149+H149)/10</f>
        <v>6.8</v>
      </c>
      <c r="J149" s="78">
        <v>0</v>
      </c>
      <c r="K149" s="82"/>
      <c r="L149" s="82"/>
    </row>
    <row r="150" spans="1:13" x14ac:dyDescent="0.2">
      <c r="A150" s="27" t="s">
        <v>762</v>
      </c>
      <c r="B150" s="28" t="s">
        <v>763</v>
      </c>
      <c r="C150" s="2" t="s">
        <v>295</v>
      </c>
      <c r="D150" s="46">
        <f>I150+J150+K150</f>
        <v>4.5999999999999996</v>
      </c>
      <c r="E150" s="4">
        <v>46</v>
      </c>
      <c r="F150" s="4"/>
      <c r="G150" s="60"/>
      <c r="H150" s="29"/>
      <c r="I150" s="52">
        <f>(E150+F150+G150+H150)/10</f>
        <v>4.5999999999999996</v>
      </c>
      <c r="J150" s="78">
        <v>0</v>
      </c>
      <c r="K150" s="82"/>
      <c r="L150" s="82"/>
    </row>
    <row r="151" spans="1:13" x14ac:dyDescent="0.2">
      <c r="A151" s="39" t="s">
        <v>1097</v>
      </c>
      <c r="B151" s="15" t="s">
        <v>1098</v>
      </c>
      <c r="C151" s="19" t="s">
        <v>295</v>
      </c>
      <c r="D151" s="75">
        <f>J151+I151/10+K151+L151</f>
        <v>45.7</v>
      </c>
      <c r="E151" s="19">
        <v>54</v>
      </c>
      <c r="F151" s="19">
        <v>100</v>
      </c>
      <c r="G151" s="59">
        <v>73</v>
      </c>
      <c r="H151" s="55"/>
      <c r="I151" s="52">
        <f>+IF(SUM(E151:G151)&gt;=H151,SUM(E151:G151),H151)</f>
        <v>227</v>
      </c>
      <c r="J151" s="78">
        <v>20</v>
      </c>
      <c r="K151" s="82">
        <v>3</v>
      </c>
      <c r="L151" s="81"/>
    </row>
    <row r="152" spans="1:13" x14ac:dyDescent="0.2">
      <c r="A152" s="39" t="s">
        <v>1006</v>
      </c>
      <c r="B152" s="15" t="s">
        <v>1007</v>
      </c>
      <c r="C152" s="19" t="s">
        <v>295</v>
      </c>
      <c r="D152" s="75">
        <f>J152+I152/10+K152+L152</f>
        <v>18.3</v>
      </c>
      <c r="E152" s="19">
        <v>30</v>
      </c>
      <c r="F152" s="19">
        <v>80</v>
      </c>
      <c r="G152" s="59">
        <v>33</v>
      </c>
      <c r="H152" s="55"/>
      <c r="I152" s="52">
        <f>+IF(SUM(E152:G152)&gt;=H152,SUM(E152:G152),H152)</f>
        <v>143</v>
      </c>
      <c r="J152" s="78">
        <v>4</v>
      </c>
      <c r="K152" s="82"/>
      <c r="L152" s="81"/>
    </row>
    <row r="153" spans="1:13" x14ac:dyDescent="0.2">
      <c r="A153" s="27" t="s">
        <v>750</v>
      </c>
      <c r="B153" s="28" t="s">
        <v>751</v>
      </c>
      <c r="C153" s="2" t="s">
        <v>295</v>
      </c>
      <c r="D153" s="46">
        <f>I153+J153+K153</f>
        <v>28.5</v>
      </c>
      <c r="E153" s="4">
        <v>48</v>
      </c>
      <c r="F153" s="4">
        <v>87</v>
      </c>
      <c r="G153" s="60"/>
      <c r="H153" s="29"/>
      <c r="I153" s="52">
        <f>(E153+F153+G153+H153)/10</f>
        <v>13.5</v>
      </c>
      <c r="J153" s="78">
        <v>15</v>
      </c>
      <c r="K153" s="82"/>
      <c r="L153" s="82"/>
    </row>
    <row r="154" spans="1:13" x14ac:dyDescent="0.2">
      <c r="A154" s="39" t="s">
        <v>989</v>
      </c>
      <c r="B154" s="15" t="s">
        <v>990</v>
      </c>
      <c r="C154" s="19" t="s">
        <v>295</v>
      </c>
      <c r="D154" s="75">
        <f>J154+I154/10+K154+L154</f>
        <v>34.799999999999997</v>
      </c>
      <c r="E154" s="19">
        <v>29</v>
      </c>
      <c r="F154" s="19">
        <v>85</v>
      </c>
      <c r="G154" s="59">
        <v>44</v>
      </c>
      <c r="H154" s="55"/>
      <c r="I154" s="52">
        <f>+IF(SUM(E154:G154)&gt;=H154,SUM(E154:G154),H154)</f>
        <v>158</v>
      </c>
      <c r="J154" s="78">
        <v>16</v>
      </c>
      <c r="K154" s="82">
        <v>3</v>
      </c>
      <c r="L154" s="81"/>
    </row>
    <row r="155" spans="1:13" x14ac:dyDescent="0.2">
      <c r="A155" s="39" t="s">
        <v>1163</v>
      </c>
      <c r="B155" s="15" t="s">
        <v>1164</v>
      </c>
      <c r="C155" s="19" t="s">
        <v>295</v>
      </c>
      <c r="D155" s="75">
        <f>J155+I155/10+K155+L155</f>
        <v>42.7</v>
      </c>
      <c r="E155" s="19">
        <v>53</v>
      </c>
      <c r="F155" s="19">
        <v>90</v>
      </c>
      <c r="G155" s="59">
        <v>54</v>
      </c>
      <c r="H155" s="55"/>
      <c r="I155" s="52">
        <f>+IF(SUM(E155:G155)&gt;=H155,SUM(E155:G155),H155)</f>
        <v>197</v>
      </c>
      <c r="J155" s="78">
        <v>20</v>
      </c>
      <c r="K155" s="82">
        <v>3</v>
      </c>
      <c r="L155" s="81"/>
    </row>
    <row r="156" spans="1:13" x14ac:dyDescent="0.2">
      <c r="A156" s="39" t="s">
        <v>997</v>
      </c>
      <c r="B156" s="15" t="s">
        <v>998</v>
      </c>
      <c r="C156" s="19" t="s">
        <v>295</v>
      </c>
      <c r="D156" s="75">
        <f>J156+I156/10+K156+L156</f>
        <v>3.1</v>
      </c>
      <c r="E156" s="19">
        <v>31</v>
      </c>
      <c r="F156" s="19"/>
      <c r="G156" s="59"/>
      <c r="H156" s="55"/>
      <c r="I156" s="52">
        <f>+IF(SUM(E156:G156)&gt;=H156,SUM(E156:G156),H156)</f>
        <v>31</v>
      </c>
      <c r="J156" s="78">
        <v>0</v>
      </c>
      <c r="K156" s="82"/>
      <c r="L156" s="81"/>
    </row>
    <row r="157" spans="1:13" x14ac:dyDescent="0.2">
      <c r="A157" s="39" t="s">
        <v>1135</v>
      </c>
      <c r="B157" s="15" t="s">
        <v>1136</v>
      </c>
      <c r="C157" s="19" t="s">
        <v>295</v>
      </c>
      <c r="D157" s="75">
        <f>J157+I157/10+K157+L157</f>
        <v>4</v>
      </c>
      <c r="E157" s="19"/>
      <c r="F157" s="19"/>
      <c r="G157" s="59"/>
      <c r="H157" s="55"/>
      <c r="I157" s="52">
        <f>+IF(SUM(E157:G157)&gt;=H157,SUM(E157:G157),H157)</f>
        <v>0</v>
      </c>
      <c r="J157" s="78">
        <v>4</v>
      </c>
      <c r="K157" s="82"/>
      <c r="L157" s="81"/>
    </row>
    <row r="158" spans="1:13" x14ac:dyDescent="0.2">
      <c r="A158" s="39" t="s">
        <v>1393</v>
      </c>
      <c r="B158" s="15" t="s">
        <v>1394</v>
      </c>
      <c r="C158" s="19" t="s">
        <v>295</v>
      </c>
      <c r="D158" s="46">
        <f>J158+0.1*I158+SUM(K158:L158)</f>
        <v>32.299999999999997</v>
      </c>
      <c r="E158" s="15">
        <v>73</v>
      </c>
      <c r="F158" s="15">
        <v>63</v>
      </c>
      <c r="G158" s="73">
        <v>27</v>
      </c>
      <c r="H158" s="74"/>
      <c r="I158" s="52">
        <f>+SUM(E158:G158)</f>
        <v>163</v>
      </c>
      <c r="J158" s="78">
        <v>16</v>
      </c>
      <c r="K158" s="82"/>
      <c r="L158" s="81"/>
    </row>
    <row r="159" spans="1:13" x14ac:dyDescent="0.2">
      <c r="A159" s="39" t="s">
        <v>993</v>
      </c>
      <c r="B159" s="15" t="s">
        <v>994</v>
      </c>
      <c r="C159" s="19" t="s">
        <v>295</v>
      </c>
      <c r="D159" s="75">
        <f>J159+I159/10+K159+L159</f>
        <v>16.399999999999999</v>
      </c>
      <c r="E159" s="19">
        <v>26</v>
      </c>
      <c r="F159" s="19">
        <v>49</v>
      </c>
      <c r="G159" s="59">
        <v>19</v>
      </c>
      <c r="H159" s="55"/>
      <c r="I159" s="52">
        <f>+IF(SUM(E159:G159)&gt;=H159,SUM(E159:G159),H159)</f>
        <v>94</v>
      </c>
      <c r="J159" s="78">
        <v>4</v>
      </c>
      <c r="K159" s="82">
        <v>3</v>
      </c>
      <c r="L159" s="81"/>
    </row>
    <row r="160" spans="1:13" x14ac:dyDescent="0.2">
      <c r="A160" s="39" t="s">
        <v>941</v>
      </c>
      <c r="B160" s="15" t="s">
        <v>942</v>
      </c>
      <c r="C160" s="19" t="s">
        <v>295</v>
      </c>
      <c r="D160" s="75">
        <f>J160+I160/10+K160+L160</f>
        <v>7</v>
      </c>
      <c r="E160" s="19"/>
      <c r="F160" s="19"/>
      <c r="G160" s="59"/>
      <c r="H160" s="55"/>
      <c r="I160" s="52">
        <f>+IF(SUM(E160:G160)&gt;=H160,SUM(E160:G160),H160)</f>
        <v>0</v>
      </c>
      <c r="J160" s="78">
        <v>4</v>
      </c>
      <c r="K160" s="82">
        <v>3</v>
      </c>
      <c r="L160" s="81"/>
    </row>
    <row r="161" spans="1:13" x14ac:dyDescent="0.2">
      <c r="A161" s="39" t="s">
        <v>1231</v>
      </c>
      <c r="B161" s="15" t="s">
        <v>1232</v>
      </c>
      <c r="C161" s="19" t="s">
        <v>296</v>
      </c>
      <c r="D161" s="46">
        <f>J161+0.1*I161+SUM(K161:L161)</f>
        <v>36.799999999999997</v>
      </c>
      <c r="E161" s="15">
        <v>58</v>
      </c>
      <c r="F161" s="15">
        <v>81</v>
      </c>
      <c r="G161" s="71">
        <v>39</v>
      </c>
      <c r="H161" s="55"/>
      <c r="I161" s="52">
        <f>+SUM(E161:G161)</f>
        <v>178</v>
      </c>
      <c r="J161" s="78">
        <v>16</v>
      </c>
      <c r="K161" s="82"/>
      <c r="L161" s="81">
        <v>3</v>
      </c>
    </row>
    <row r="162" spans="1:13" x14ac:dyDescent="0.2">
      <c r="A162" s="39" t="s">
        <v>1241</v>
      </c>
      <c r="B162" s="15" t="s">
        <v>1242</v>
      </c>
      <c r="C162" s="19" t="s">
        <v>296</v>
      </c>
      <c r="D162" s="46">
        <f>J162+0.1*I162+SUM(K162:L162)</f>
        <v>40.6</v>
      </c>
      <c r="E162" s="15">
        <v>93</v>
      </c>
      <c r="F162" s="15">
        <v>93</v>
      </c>
      <c r="G162" s="71"/>
      <c r="H162" s="55"/>
      <c r="I162" s="52">
        <f>+SUM(E162:G162)</f>
        <v>186</v>
      </c>
      <c r="J162" s="78">
        <v>16</v>
      </c>
      <c r="K162" s="82">
        <v>3</v>
      </c>
      <c r="L162" s="81">
        <v>3</v>
      </c>
    </row>
    <row r="163" spans="1:13" x14ac:dyDescent="0.2">
      <c r="A163" s="39" t="s">
        <v>939</v>
      </c>
      <c r="B163" s="15" t="s">
        <v>940</v>
      </c>
      <c r="C163" s="19" t="s">
        <v>295</v>
      </c>
      <c r="D163" s="75">
        <f>J163+I163/10+K163+L163</f>
        <v>26.9</v>
      </c>
      <c r="E163" s="19">
        <v>62</v>
      </c>
      <c r="F163" s="19">
        <v>36</v>
      </c>
      <c r="G163" s="59">
        <v>51</v>
      </c>
      <c r="H163" s="55"/>
      <c r="I163" s="52">
        <f>+IF(SUM(E163:G163)&gt;=H163,SUM(E163:G163),H163)</f>
        <v>149</v>
      </c>
      <c r="J163" s="78">
        <v>12</v>
      </c>
      <c r="K163" s="82"/>
      <c r="L163" s="81"/>
    </row>
    <row r="164" spans="1:13" x14ac:dyDescent="0.2">
      <c r="A164" s="39" t="s">
        <v>985</v>
      </c>
      <c r="B164" s="15" t="s">
        <v>986</v>
      </c>
      <c r="C164" s="19" t="s">
        <v>296</v>
      </c>
      <c r="D164" s="75">
        <f>J164+I164/10+K164+L164</f>
        <v>18.600000000000001</v>
      </c>
      <c r="E164" s="19">
        <v>37</v>
      </c>
      <c r="F164" s="19">
        <v>76</v>
      </c>
      <c r="G164" s="59">
        <v>33</v>
      </c>
      <c r="H164" s="55"/>
      <c r="I164" s="52">
        <f>+IF(SUM(E164:G164)&gt;=H164,SUM(E164:G164),H164)</f>
        <v>146</v>
      </c>
      <c r="J164" s="78">
        <v>4</v>
      </c>
      <c r="K164" s="82"/>
      <c r="L164" s="81"/>
    </row>
    <row r="165" spans="1:13" x14ac:dyDescent="0.2">
      <c r="A165" s="39" t="s">
        <v>1399</v>
      </c>
      <c r="B165" s="15" t="s">
        <v>1400</v>
      </c>
      <c r="C165" s="19" t="s">
        <v>295</v>
      </c>
      <c r="D165" s="46">
        <f>J165+0.1*I165+SUM(K165:L165)</f>
        <v>37.200000000000003</v>
      </c>
      <c r="E165" s="15">
        <v>68</v>
      </c>
      <c r="F165" s="15">
        <v>76</v>
      </c>
      <c r="G165" s="71">
        <v>28</v>
      </c>
      <c r="H165" s="55"/>
      <c r="I165" s="52">
        <f>+SUM(E165:G165)</f>
        <v>172</v>
      </c>
      <c r="J165" s="78">
        <v>20</v>
      </c>
      <c r="K165" s="82"/>
      <c r="L165" s="81"/>
    </row>
    <row r="166" spans="1:13" x14ac:dyDescent="0.2">
      <c r="A166" s="39" t="s">
        <v>1312</v>
      </c>
      <c r="B166" s="15" t="s">
        <v>1313</v>
      </c>
      <c r="C166" s="19" t="s">
        <v>295</v>
      </c>
      <c r="D166" s="46">
        <f>J166+0.1*I166+SUM(K166:L166)</f>
        <v>39.1</v>
      </c>
      <c r="E166" s="15">
        <v>80</v>
      </c>
      <c r="F166" s="15">
        <v>54</v>
      </c>
      <c r="G166" s="73">
        <v>57</v>
      </c>
      <c r="H166" s="74"/>
      <c r="I166" s="52">
        <f>+SUM(E166:G166)</f>
        <v>191</v>
      </c>
      <c r="J166" s="78">
        <v>20</v>
      </c>
      <c r="K166" s="82"/>
      <c r="L166" s="81"/>
    </row>
    <row r="167" spans="1:13" x14ac:dyDescent="0.2">
      <c r="A167" s="39" t="s">
        <v>1229</v>
      </c>
      <c r="B167" s="15" t="s">
        <v>1230</v>
      </c>
      <c r="C167" s="19" t="s">
        <v>296</v>
      </c>
      <c r="D167" s="46">
        <f>J167+0.1*I167+SUM(K167:L167)</f>
        <v>44.7</v>
      </c>
      <c r="E167" s="15">
        <v>83</v>
      </c>
      <c r="F167" s="15">
        <v>93</v>
      </c>
      <c r="G167" s="71">
        <v>81</v>
      </c>
      <c r="H167" s="55"/>
      <c r="I167" s="52">
        <f>+SUM(E167:G167)</f>
        <v>257</v>
      </c>
      <c r="J167" s="78">
        <v>16</v>
      </c>
      <c r="K167" s="82">
        <v>3</v>
      </c>
      <c r="L167" s="81"/>
    </row>
    <row r="168" spans="1:13" x14ac:dyDescent="0.2">
      <c r="A168" s="39" t="s">
        <v>1143</v>
      </c>
      <c r="B168" s="15" t="s">
        <v>1144</v>
      </c>
      <c r="C168" s="19" t="s">
        <v>296</v>
      </c>
      <c r="D168" s="75">
        <f>J168+I168/10+K168+L168</f>
        <v>16.100000000000001</v>
      </c>
      <c r="E168" s="19">
        <v>71</v>
      </c>
      <c r="F168" s="19">
        <v>90</v>
      </c>
      <c r="G168" s="59"/>
      <c r="H168" s="55"/>
      <c r="I168" s="52">
        <f>+IF(SUM(E168:G168)&gt;=H168,SUM(E168:G168),H168)</f>
        <v>161</v>
      </c>
      <c r="J168" s="78">
        <v>0</v>
      </c>
      <c r="K168" s="82"/>
      <c r="L168" s="81"/>
    </row>
    <row r="169" spans="1:13" x14ac:dyDescent="0.2">
      <c r="A169" s="39" t="s">
        <v>1306</v>
      </c>
      <c r="B169" s="15" t="s">
        <v>1307</v>
      </c>
      <c r="C169" s="19" t="s">
        <v>295</v>
      </c>
      <c r="D169" s="46">
        <f>J169+0.1*I169+SUM(K169:L169)</f>
        <v>30.3</v>
      </c>
      <c r="E169" s="15">
        <v>63</v>
      </c>
      <c r="F169" s="15">
        <v>68</v>
      </c>
      <c r="G169" s="71">
        <v>52</v>
      </c>
      <c r="H169" s="55"/>
      <c r="I169" s="52">
        <f>+SUM(E169:G169)</f>
        <v>183</v>
      </c>
      <c r="J169" s="78">
        <v>12</v>
      </c>
      <c r="K169" s="82"/>
      <c r="L169" s="81"/>
    </row>
    <row r="170" spans="1:13" x14ac:dyDescent="0.2">
      <c r="A170" s="39" t="s">
        <v>977</v>
      </c>
      <c r="B170" s="15" t="s">
        <v>978</v>
      </c>
      <c r="C170" s="19" t="s">
        <v>295</v>
      </c>
      <c r="D170" s="75">
        <f>J170+I170/10+K170+L170</f>
        <v>26</v>
      </c>
      <c r="E170" s="19">
        <v>53</v>
      </c>
      <c r="F170" s="19">
        <v>78</v>
      </c>
      <c r="G170" s="59">
        <v>59</v>
      </c>
      <c r="H170" s="55"/>
      <c r="I170" s="52">
        <f>+IF(SUM(E170:G170)&gt;=H170,SUM(E170:G170),H170)</f>
        <v>190</v>
      </c>
      <c r="J170" s="78">
        <v>4</v>
      </c>
      <c r="K170" s="82">
        <v>3</v>
      </c>
      <c r="L170" s="81"/>
    </row>
    <row r="171" spans="1:13" x14ac:dyDescent="0.2">
      <c r="A171" s="39" t="s">
        <v>983</v>
      </c>
      <c r="B171" s="15" t="s">
        <v>984</v>
      </c>
      <c r="C171" s="19" t="s">
        <v>295</v>
      </c>
      <c r="D171" s="75">
        <f>J171+I171/10+K171+L171</f>
        <v>8</v>
      </c>
      <c r="E171" s="19"/>
      <c r="F171" s="19"/>
      <c r="G171" s="59"/>
      <c r="H171" s="55"/>
      <c r="I171" s="52">
        <f>+IF(SUM(E171:G171)&gt;=H171,SUM(E171:G171),H171)</f>
        <v>0</v>
      </c>
      <c r="J171" s="78">
        <v>8</v>
      </c>
      <c r="K171" s="82"/>
      <c r="L171" s="81"/>
    </row>
    <row r="172" spans="1:13" x14ac:dyDescent="0.2">
      <c r="A172" s="39" t="s">
        <v>1294</v>
      </c>
      <c r="B172" s="15" t="s">
        <v>1295</v>
      </c>
      <c r="C172" s="19" t="s">
        <v>296</v>
      </c>
      <c r="D172" s="46">
        <f>J172+0.1*I172+SUM(K172:L172)</f>
        <v>53.2</v>
      </c>
      <c r="E172" s="15">
        <v>93</v>
      </c>
      <c r="F172" s="15">
        <v>100</v>
      </c>
      <c r="G172" s="71">
        <v>79</v>
      </c>
      <c r="H172" s="55"/>
      <c r="I172" s="52">
        <f>+SUM(E172:G172)</f>
        <v>272</v>
      </c>
      <c r="J172" s="78">
        <v>20</v>
      </c>
      <c r="K172" s="82">
        <v>3</v>
      </c>
      <c r="L172" s="81">
        <v>3</v>
      </c>
    </row>
    <row r="173" spans="1:13" x14ac:dyDescent="0.2">
      <c r="A173" s="39" t="s">
        <v>1145</v>
      </c>
      <c r="B173" s="15" t="s">
        <v>1146</v>
      </c>
      <c r="C173" s="19" t="s">
        <v>295</v>
      </c>
      <c r="D173" s="75">
        <f>J173+I173/10+K173+L173</f>
        <v>39.200000000000003</v>
      </c>
      <c r="E173" s="19">
        <v>44</v>
      </c>
      <c r="F173" s="19">
        <v>61</v>
      </c>
      <c r="G173" s="59">
        <v>57</v>
      </c>
      <c r="H173" s="55"/>
      <c r="I173" s="52">
        <f>+IF(SUM(E173:G173)&gt;=H173,SUM(E173:G173),H173)</f>
        <v>162</v>
      </c>
      <c r="J173" s="78">
        <v>20</v>
      </c>
      <c r="K173" s="82">
        <v>3</v>
      </c>
      <c r="L173" s="81"/>
    </row>
    <row r="174" spans="1:13" x14ac:dyDescent="0.2">
      <c r="A174" s="39" t="s">
        <v>1207</v>
      </c>
      <c r="B174" s="15" t="s">
        <v>1208</v>
      </c>
      <c r="C174" s="19" t="s">
        <v>295</v>
      </c>
      <c r="D174" s="46">
        <f>J174+0.1*I174+SUM(K174:L174)</f>
        <v>29.8</v>
      </c>
      <c r="E174" s="15">
        <v>38</v>
      </c>
      <c r="F174" s="15">
        <v>81</v>
      </c>
      <c r="G174" s="71">
        <v>59</v>
      </c>
      <c r="H174" s="55"/>
      <c r="I174" s="52">
        <f>+SUM(E174:G174)</f>
        <v>178</v>
      </c>
      <c r="J174" s="78">
        <v>12</v>
      </c>
      <c r="K174" s="82"/>
      <c r="L174" s="81"/>
      <c r="M174" s="44">
        <v>0</v>
      </c>
    </row>
    <row r="175" spans="1:13" x14ac:dyDescent="0.2">
      <c r="A175" s="39" t="s">
        <v>1273</v>
      </c>
      <c r="B175" s="15" t="s">
        <v>1274</v>
      </c>
      <c r="C175" s="19" t="s">
        <v>295</v>
      </c>
      <c r="D175" s="46">
        <f>J175+0.1*I175+SUM(K175:L175)</f>
        <v>34.299999999999997</v>
      </c>
      <c r="E175" s="15">
        <v>58</v>
      </c>
      <c r="F175" s="15">
        <v>81</v>
      </c>
      <c r="G175" s="71">
        <v>44</v>
      </c>
      <c r="H175" s="55"/>
      <c r="I175" s="52">
        <f>+SUM(E175:G175)</f>
        <v>183</v>
      </c>
      <c r="J175" s="78">
        <v>16</v>
      </c>
      <c r="K175" s="82"/>
      <c r="L175" s="81"/>
    </row>
    <row r="176" spans="1:13" x14ac:dyDescent="0.2">
      <c r="A176" s="39" t="s">
        <v>1239</v>
      </c>
      <c r="B176" s="15" t="s">
        <v>1240</v>
      </c>
      <c r="C176" s="19" t="s">
        <v>295</v>
      </c>
      <c r="D176" s="46">
        <f>J176+0.1*I176+SUM(K176:L176)</f>
        <v>34.1</v>
      </c>
      <c r="E176" s="15">
        <v>74</v>
      </c>
      <c r="F176" s="15">
        <v>62</v>
      </c>
      <c r="G176" s="71">
        <v>55</v>
      </c>
      <c r="H176" s="55"/>
      <c r="I176" s="52">
        <f>+SUM(E176:G176)</f>
        <v>191</v>
      </c>
      <c r="J176" s="78">
        <v>12</v>
      </c>
      <c r="K176" s="82"/>
      <c r="L176" s="81">
        <v>3</v>
      </c>
    </row>
    <row r="177" spans="1:12" x14ac:dyDescent="0.2">
      <c r="A177" s="39" t="s">
        <v>1042</v>
      </c>
      <c r="B177" s="15" t="s">
        <v>1043</v>
      </c>
      <c r="C177" s="19" t="s">
        <v>295</v>
      </c>
      <c r="D177" s="75">
        <f>J177+I177/10+K177+L177</f>
        <v>11.2</v>
      </c>
      <c r="E177" s="19">
        <v>70</v>
      </c>
      <c r="F177" s="19">
        <v>3</v>
      </c>
      <c r="G177" s="59">
        <v>39</v>
      </c>
      <c r="H177" s="55"/>
      <c r="I177" s="52">
        <f>+IF(SUM(E177:G177)&gt;=H177,SUM(E177:G177),H177)</f>
        <v>112</v>
      </c>
      <c r="J177" s="78">
        <v>0</v>
      </c>
      <c r="K177" s="82"/>
      <c r="L177" s="81"/>
    </row>
    <row r="178" spans="1:12" x14ac:dyDescent="0.2">
      <c r="A178" s="39" t="s">
        <v>1004</v>
      </c>
      <c r="B178" s="27" t="s">
        <v>1005</v>
      </c>
      <c r="C178" s="20" t="s">
        <v>295</v>
      </c>
      <c r="D178" s="75">
        <f>J178+I178/10+K178+L178</f>
        <v>8</v>
      </c>
      <c r="E178" s="19"/>
      <c r="F178" s="19"/>
      <c r="G178" s="59"/>
      <c r="H178" s="55"/>
      <c r="I178" s="52">
        <f>+IF(SUM(E178:G178)&gt;=H178,SUM(E178:G178),H178)</f>
        <v>0</v>
      </c>
      <c r="J178" s="78">
        <v>8</v>
      </c>
      <c r="K178" s="82"/>
      <c r="L178" s="81"/>
    </row>
    <row r="179" spans="1:12" x14ac:dyDescent="0.2">
      <c r="A179" s="39" t="s">
        <v>1058</v>
      </c>
      <c r="B179" s="15" t="s">
        <v>1059</v>
      </c>
      <c r="C179" s="19" t="s">
        <v>296</v>
      </c>
      <c r="D179" s="75">
        <f>J179+I179/10+K179+L179</f>
        <v>8.6999999999999993</v>
      </c>
      <c r="E179" s="19">
        <v>47</v>
      </c>
      <c r="F179" s="19"/>
      <c r="G179" s="59"/>
      <c r="H179" s="55"/>
      <c r="I179" s="52">
        <f>+IF(SUM(E179:G179)&gt;=H179,SUM(E179:G179),H179)</f>
        <v>47</v>
      </c>
      <c r="J179" s="78">
        <v>4</v>
      </c>
      <c r="K179" s="82"/>
      <c r="L179" s="81"/>
    </row>
    <row r="180" spans="1:12" x14ac:dyDescent="0.2">
      <c r="A180" s="39" t="s">
        <v>1052</v>
      </c>
      <c r="B180" s="15" t="s">
        <v>1053</v>
      </c>
      <c r="C180" s="19" t="s">
        <v>295</v>
      </c>
      <c r="D180" s="75">
        <f>J180+I180/10+K180+L180</f>
        <v>24.7</v>
      </c>
      <c r="E180" s="19">
        <v>43</v>
      </c>
      <c r="F180" s="19">
        <v>54</v>
      </c>
      <c r="G180" s="59">
        <v>30</v>
      </c>
      <c r="H180" s="55"/>
      <c r="I180" s="52">
        <f>+IF(SUM(E180:G180)&gt;=H180,SUM(E180:G180),H180)</f>
        <v>127</v>
      </c>
      <c r="J180" s="78">
        <v>12</v>
      </c>
      <c r="K180" s="82"/>
      <c r="L180" s="81"/>
    </row>
    <row r="181" spans="1:12" x14ac:dyDescent="0.2">
      <c r="A181" s="27" t="s">
        <v>740</v>
      </c>
      <c r="B181" s="28" t="s">
        <v>741</v>
      </c>
      <c r="C181" s="2" t="s">
        <v>295</v>
      </c>
      <c r="D181" s="46">
        <f>I181+J181+K181</f>
        <v>24.9</v>
      </c>
      <c r="E181" s="4">
        <v>51</v>
      </c>
      <c r="F181" s="4">
        <v>48</v>
      </c>
      <c r="G181" s="60"/>
      <c r="H181" s="29"/>
      <c r="I181" s="52">
        <f>(E181+F181+G181+H181)/10</f>
        <v>9.9</v>
      </c>
      <c r="J181" s="78">
        <v>15</v>
      </c>
      <c r="K181" s="82"/>
      <c r="L181" s="82"/>
    </row>
    <row r="182" spans="1:12" x14ac:dyDescent="0.2">
      <c r="A182" s="39" t="s">
        <v>1038</v>
      </c>
      <c r="B182" s="15" t="s">
        <v>1039</v>
      </c>
      <c r="C182" s="19" t="s">
        <v>295</v>
      </c>
      <c r="D182" s="75">
        <f>J182+I182/10+K182+L182</f>
        <v>32.1</v>
      </c>
      <c r="E182" s="19">
        <v>61</v>
      </c>
      <c r="F182" s="19">
        <v>80</v>
      </c>
      <c r="G182" s="59">
        <v>20</v>
      </c>
      <c r="H182" s="55"/>
      <c r="I182" s="52">
        <f>+IF(SUM(E182:G182)&gt;=H182,SUM(E182:G182),H182)</f>
        <v>161</v>
      </c>
      <c r="J182" s="78">
        <v>16</v>
      </c>
      <c r="K182" s="82"/>
      <c r="L182" s="81"/>
    </row>
    <row r="183" spans="1:12" x14ac:dyDescent="0.2">
      <c r="A183" s="40" t="s">
        <v>189</v>
      </c>
      <c r="B183" s="42" t="s">
        <v>190</v>
      </c>
      <c r="C183" s="4" t="s">
        <v>296</v>
      </c>
      <c r="D183" s="24">
        <f>I183+J183+K183+L183</f>
        <v>38.319120248028462</v>
      </c>
      <c r="E183" s="2">
        <v>8.75</v>
      </c>
      <c r="F183" s="2">
        <v>4.6303501945525287</v>
      </c>
      <c r="G183" s="36">
        <v>8.2887700534759361</v>
      </c>
      <c r="H183" s="10"/>
      <c r="I183" s="77">
        <f>SUM(E183:G183)</f>
        <v>21.669120248028463</v>
      </c>
      <c r="J183" s="80">
        <v>16.649999999999999</v>
      </c>
      <c r="K183" s="82"/>
      <c r="L183" s="82"/>
    </row>
    <row r="184" spans="1:12" x14ac:dyDescent="0.2">
      <c r="A184" s="39" t="s">
        <v>1054</v>
      </c>
      <c r="B184" s="15" t="s">
        <v>1055</v>
      </c>
      <c r="C184" s="19" t="s">
        <v>296</v>
      </c>
      <c r="D184" s="75">
        <f>J184+I184/10+K184+L184</f>
        <v>33.299999999999997</v>
      </c>
      <c r="E184" s="19">
        <v>48</v>
      </c>
      <c r="F184" s="19">
        <v>88</v>
      </c>
      <c r="G184" s="59">
        <v>37</v>
      </c>
      <c r="H184" s="55"/>
      <c r="I184" s="52">
        <f>+IF(SUM(E184:G184)&gt;=H184,SUM(E184:G184),H184)</f>
        <v>173</v>
      </c>
      <c r="J184" s="78">
        <v>16</v>
      </c>
      <c r="K184" s="82"/>
      <c r="L184" s="81"/>
    </row>
    <row r="185" spans="1:12" x14ac:dyDescent="0.2">
      <c r="A185" s="39" t="s">
        <v>768</v>
      </c>
      <c r="B185" s="15" t="s">
        <v>1130</v>
      </c>
      <c r="C185" s="19" t="s">
        <v>295</v>
      </c>
      <c r="D185" s="75">
        <f>J185+I185/10+K185+L185</f>
        <v>4</v>
      </c>
      <c r="E185" s="19"/>
      <c r="F185" s="19"/>
      <c r="G185" s="59"/>
      <c r="H185" s="55"/>
      <c r="I185" s="52">
        <f>+IF(SUM(E185:G185)&gt;=H185,SUM(E185:G185),H185)</f>
        <v>0</v>
      </c>
      <c r="J185" s="78">
        <v>4</v>
      </c>
      <c r="K185" s="82"/>
      <c r="L185" s="81"/>
    </row>
    <row r="186" spans="1:12" x14ac:dyDescent="0.2">
      <c r="A186" s="15" t="s">
        <v>308</v>
      </c>
      <c r="B186" s="1" t="s">
        <v>309</v>
      </c>
      <c r="C186" s="2" t="s">
        <v>295</v>
      </c>
      <c r="D186" s="24">
        <f>I186+J186+K186</f>
        <v>12.936557621101652</v>
      </c>
      <c r="E186" s="2">
        <v>24.582967515364352</v>
      </c>
      <c r="F186" s="31">
        <v>24.782608695652172</v>
      </c>
      <c r="G186" s="22"/>
      <c r="H186" s="13"/>
      <c r="I186" s="77">
        <f>IF(SUM(E186:G186)&gt;H186*3,SUM(E186:G186)/10,H186*3/10)</f>
        <v>4.9365576211016524</v>
      </c>
      <c r="J186" s="78">
        <v>8</v>
      </c>
      <c r="K186" s="82"/>
      <c r="L186" s="82"/>
    </row>
    <row r="187" spans="1:12" x14ac:dyDescent="0.2">
      <c r="A187" s="40" t="s">
        <v>914</v>
      </c>
      <c r="B187" s="42" t="s">
        <v>915</v>
      </c>
      <c r="C187" s="2" t="s">
        <v>296</v>
      </c>
      <c r="D187" s="46">
        <f>I187+J187+K187</f>
        <v>37.299999999999997</v>
      </c>
      <c r="E187" s="4">
        <v>62</v>
      </c>
      <c r="F187" s="4">
        <v>38</v>
      </c>
      <c r="G187" s="26">
        <v>73</v>
      </c>
      <c r="H187" s="17"/>
      <c r="I187" s="52">
        <f>SUM(E187:H187)/10</f>
        <v>17.3</v>
      </c>
      <c r="J187" s="78">
        <v>20</v>
      </c>
      <c r="K187" s="82"/>
      <c r="L187" s="85">
        <v>0.3</v>
      </c>
    </row>
    <row r="188" spans="1:12" x14ac:dyDescent="0.2">
      <c r="A188" s="40" t="s">
        <v>884</v>
      </c>
      <c r="B188" s="42" t="s">
        <v>885</v>
      </c>
      <c r="C188" s="2" t="s">
        <v>296</v>
      </c>
      <c r="D188" s="46">
        <f>I188+J188+K188</f>
        <v>48.1</v>
      </c>
      <c r="E188" s="4">
        <v>87</v>
      </c>
      <c r="F188" s="4">
        <v>86</v>
      </c>
      <c r="G188" s="26">
        <v>58</v>
      </c>
      <c r="H188" s="17"/>
      <c r="I188" s="52">
        <f>SUM(E188:H188)/10</f>
        <v>23.1</v>
      </c>
      <c r="J188" s="78">
        <v>20</v>
      </c>
      <c r="K188" s="82">
        <v>5</v>
      </c>
      <c r="L188" s="85">
        <v>0.75</v>
      </c>
    </row>
    <row r="189" spans="1:12" x14ac:dyDescent="0.2">
      <c r="A189" s="39" t="s">
        <v>1282</v>
      </c>
      <c r="B189" s="15" t="s">
        <v>1283</v>
      </c>
      <c r="C189" s="19" t="s">
        <v>295</v>
      </c>
      <c r="D189" s="46">
        <f>J189+0.1*I189+SUM(K189:L189)</f>
        <v>41.1</v>
      </c>
      <c r="E189" s="15">
        <v>72</v>
      </c>
      <c r="F189" s="15">
        <v>72</v>
      </c>
      <c r="G189" s="71">
        <v>67</v>
      </c>
      <c r="H189" s="55"/>
      <c r="I189" s="52">
        <f>+SUM(E189:G189)</f>
        <v>211</v>
      </c>
      <c r="J189" s="78">
        <v>20</v>
      </c>
      <c r="K189" s="82"/>
      <c r="L189" s="81"/>
    </row>
    <row r="190" spans="1:12" x14ac:dyDescent="0.2">
      <c r="A190" s="40" t="s">
        <v>918</v>
      </c>
      <c r="B190" s="42" t="s">
        <v>919</v>
      </c>
      <c r="C190" s="2" t="s">
        <v>296</v>
      </c>
      <c r="D190" s="46">
        <f>I190+J190+K190</f>
        <v>35.4</v>
      </c>
      <c r="E190" s="4">
        <v>46</v>
      </c>
      <c r="F190" s="4">
        <v>84</v>
      </c>
      <c r="G190" s="26">
        <v>74</v>
      </c>
      <c r="H190" s="17"/>
      <c r="I190" s="52">
        <f>SUM(E190:H190)/10</f>
        <v>20.399999999999999</v>
      </c>
      <c r="J190" s="78">
        <v>15</v>
      </c>
      <c r="K190" s="82"/>
      <c r="L190" s="85">
        <v>0</v>
      </c>
    </row>
    <row r="191" spans="1:12" x14ac:dyDescent="0.2">
      <c r="A191" s="39" t="s">
        <v>1367</v>
      </c>
      <c r="B191" s="15" t="s">
        <v>1368</v>
      </c>
      <c r="C191" s="19" t="s">
        <v>296</v>
      </c>
      <c r="D191" s="46">
        <f>J191+0.1*I191+SUM(K191:L191)</f>
        <v>45.5</v>
      </c>
      <c r="E191" s="15">
        <v>88</v>
      </c>
      <c r="F191" s="15">
        <v>86</v>
      </c>
      <c r="G191" s="71">
        <v>81</v>
      </c>
      <c r="H191" s="55"/>
      <c r="I191" s="52">
        <f>+SUM(E191:G191)</f>
        <v>255</v>
      </c>
      <c r="J191" s="78">
        <v>20</v>
      </c>
      <c r="K191" s="82"/>
      <c r="L191" s="81"/>
    </row>
    <row r="192" spans="1:12" x14ac:dyDescent="0.2">
      <c r="A192" s="40" t="s">
        <v>872</v>
      </c>
      <c r="B192" s="42" t="s">
        <v>873</v>
      </c>
      <c r="C192" s="2" t="s">
        <v>296</v>
      </c>
      <c r="D192" s="46">
        <f>I192+J192+K192</f>
        <v>23.2</v>
      </c>
      <c r="E192" s="4">
        <v>58</v>
      </c>
      <c r="F192" s="4">
        <v>74</v>
      </c>
      <c r="G192" s="26"/>
      <c r="H192" s="17"/>
      <c r="I192" s="52">
        <f>SUM(E192:H192)/10</f>
        <v>13.2</v>
      </c>
      <c r="J192" s="78">
        <v>10</v>
      </c>
      <c r="K192" s="82"/>
      <c r="L192" s="85">
        <v>0</v>
      </c>
    </row>
    <row r="193" spans="1:12" x14ac:dyDescent="0.2">
      <c r="A193" s="39" t="s">
        <v>1193</v>
      </c>
      <c r="B193" s="15" t="s">
        <v>1194</v>
      </c>
      <c r="C193" s="19" t="s">
        <v>295</v>
      </c>
      <c r="D193" s="46">
        <f>J193+0.1*I193+SUM(K193:L193)</f>
        <v>38.4</v>
      </c>
      <c r="E193" s="15">
        <v>48</v>
      </c>
      <c r="F193" s="15">
        <v>64</v>
      </c>
      <c r="G193" s="71">
        <v>42</v>
      </c>
      <c r="H193" s="55"/>
      <c r="I193" s="52">
        <f>+SUM(E193:G193)</f>
        <v>154</v>
      </c>
      <c r="J193" s="78">
        <v>20</v>
      </c>
      <c r="K193" s="82">
        <v>3</v>
      </c>
      <c r="L193" s="81"/>
    </row>
    <row r="194" spans="1:12" x14ac:dyDescent="0.2">
      <c r="A194" s="39" t="s">
        <v>995</v>
      </c>
      <c r="B194" s="15" t="s">
        <v>996</v>
      </c>
      <c r="C194" s="19" t="s">
        <v>295</v>
      </c>
      <c r="D194" s="75">
        <f>J194+I194/10+K194+L194</f>
        <v>8</v>
      </c>
      <c r="E194" s="19"/>
      <c r="F194" s="19"/>
      <c r="G194" s="59"/>
      <c r="H194" s="55"/>
      <c r="I194" s="52">
        <f>+IF(SUM(E194:G194)&gt;=H194,SUM(E194:G194),H194)</f>
        <v>0</v>
      </c>
      <c r="J194" s="78">
        <v>8</v>
      </c>
      <c r="K194" s="82"/>
      <c r="L194" s="81"/>
    </row>
    <row r="195" spans="1:12" x14ac:dyDescent="0.2">
      <c r="A195" s="39" t="s">
        <v>1167</v>
      </c>
      <c r="B195" s="15" t="s">
        <v>1168</v>
      </c>
      <c r="C195" s="19" t="s">
        <v>295</v>
      </c>
      <c r="D195" s="75">
        <f>J195+I195/10+K195+L195</f>
        <v>49.1</v>
      </c>
      <c r="E195" s="19">
        <v>76</v>
      </c>
      <c r="F195" s="19">
        <v>86</v>
      </c>
      <c r="G195" s="59">
        <v>79</v>
      </c>
      <c r="H195" s="55"/>
      <c r="I195" s="52">
        <f>+IF(SUM(E195:G195)&gt;=H195,SUM(E195:G195),H195)</f>
        <v>241</v>
      </c>
      <c r="J195" s="78">
        <v>20</v>
      </c>
      <c r="K195" s="82"/>
      <c r="L195" s="81">
        <v>5</v>
      </c>
    </row>
    <row r="196" spans="1:12" x14ac:dyDescent="0.2">
      <c r="A196" s="27" t="s">
        <v>595</v>
      </c>
      <c r="B196" s="28" t="s">
        <v>596</v>
      </c>
      <c r="C196" s="2" t="s">
        <v>295</v>
      </c>
      <c r="D196" s="46">
        <f>I196+J196+K196</f>
        <v>34.299999999999997</v>
      </c>
      <c r="E196" s="4">
        <v>51</v>
      </c>
      <c r="F196" s="4">
        <v>81</v>
      </c>
      <c r="G196" s="60">
        <v>61</v>
      </c>
      <c r="H196" s="29"/>
      <c r="I196" s="52">
        <f>(E196+F196+G196+H196)/10</f>
        <v>19.3</v>
      </c>
      <c r="J196" s="78">
        <v>15</v>
      </c>
      <c r="K196" s="82"/>
      <c r="L196" s="82"/>
    </row>
    <row r="197" spans="1:12" x14ac:dyDescent="0.2">
      <c r="A197" s="40" t="s">
        <v>900</v>
      </c>
      <c r="B197" s="42" t="s">
        <v>901</v>
      </c>
      <c r="C197" s="2" t="s">
        <v>296</v>
      </c>
      <c r="D197" s="46">
        <f>I197+J197+K197</f>
        <v>37</v>
      </c>
      <c r="E197" s="4">
        <v>75</v>
      </c>
      <c r="F197" s="4">
        <v>66</v>
      </c>
      <c r="G197" s="26">
        <v>29</v>
      </c>
      <c r="H197" s="17"/>
      <c r="I197" s="52">
        <f>SUM(E197:H197)/10</f>
        <v>17</v>
      </c>
      <c r="J197" s="78">
        <v>20</v>
      </c>
      <c r="K197" s="82"/>
      <c r="L197" s="85">
        <v>0</v>
      </c>
    </row>
    <row r="198" spans="1:12" x14ac:dyDescent="0.2">
      <c r="A198" s="39" t="s">
        <v>1203</v>
      </c>
      <c r="B198" s="15" t="s">
        <v>1204</v>
      </c>
      <c r="C198" s="19" t="s">
        <v>295</v>
      </c>
      <c r="D198" s="46">
        <f>J198+0.1*I198+SUM(K198:L198)</f>
        <v>49.2</v>
      </c>
      <c r="E198" s="15">
        <v>72</v>
      </c>
      <c r="F198" s="15">
        <v>86</v>
      </c>
      <c r="G198" s="71">
        <v>74</v>
      </c>
      <c r="H198" s="55"/>
      <c r="I198" s="52">
        <f>+SUM(E198:G198)</f>
        <v>232</v>
      </c>
      <c r="J198" s="78">
        <v>20</v>
      </c>
      <c r="K198" s="82">
        <v>3</v>
      </c>
      <c r="L198" s="81">
        <v>3</v>
      </c>
    </row>
    <row r="199" spans="1:12" x14ac:dyDescent="0.2">
      <c r="A199" s="39" t="s">
        <v>1314</v>
      </c>
      <c r="B199" s="15" t="s">
        <v>1315</v>
      </c>
      <c r="C199" s="19" t="s">
        <v>295</v>
      </c>
      <c r="D199" s="46">
        <f>J199+0.1*I199+SUM(K199:L199)</f>
        <v>23.700000000000003</v>
      </c>
      <c r="E199" s="15">
        <v>47</v>
      </c>
      <c r="F199" s="15">
        <v>48</v>
      </c>
      <c r="G199" s="71">
        <v>22</v>
      </c>
      <c r="H199" s="55"/>
      <c r="I199" s="52">
        <f>+SUM(E199:G199)</f>
        <v>117</v>
      </c>
      <c r="J199" s="78">
        <v>12</v>
      </c>
      <c r="K199" s="82"/>
      <c r="L199" s="81"/>
    </row>
    <row r="200" spans="1:12" x14ac:dyDescent="0.2">
      <c r="A200" s="27" t="s">
        <v>609</v>
      </c>
      <c r="B200" s="28" t="s">
        <v>610</v>
      </c>
      <c r="C200" s="2" t="s">
        <v>295</v>
      </c>
      <c r="D200" s="46">
        <f>I200+J200+K200</f>
        <v>49.1</v>
      </c>
      <c r="E200" s="4">
        <v>100</v>
      </c>
      <c r="F200" s="4">
        <v>65</v>
      </c>
      <c r="G200" s="60">
        <v>66</v>
      </c>
      <c r="H200" s="29"/>
      <c r="I200" s="52">
        <f>(E200+F200+G200+H200)/10</f>
        <v>23.1</v>
      </c>
      <c r="J200" s="78">
        <v>20</v>
      </c>
      <c r="K200" s="82">
        <v>6</v>
      </c>
      <c r="L200" s="82"/>
    </row>
    <row r="201" spans="1:12" x14ac:dyDescent="0.2">
      <c r="A201" s="38" t="s">
        <v>15</v>
      </c>
      <c r="B201" s="1" t="s">
        <v>16</v>
      </c>
      <c r="C201" s="2" t="s">
        <v>295</v>
      </c>
      <c r="D201" s="24">
        <f>I201+J201+K201+L201</f>
        <v>3</v>
      </c>
      <c r="E201" s="2">
        <v>3</v>
      </c>
      <c r="F201" s="31"/>
      <c r="G201" s="22"/>
      <c r="H201" s="13"/>
      <c r="I201" s="77">
        <f>SUM(E201:G201)</f>
        <v>3</v>
      </c>
      <c r="J201" s="80">
        <v>0</v>
      </c>
      <c r="K201" s="82"/>
      <c r="L201" s="81"/>
    </row>
    <row r="202" spans="1:12" x14ac:dyDescent="0.2">
      <c r="A202" s="39" t="s">
        <v>1227</v>
      </c>
      <c r="B202" s="15" t="s">
        <v>1228</v>
      </c>
      <c r="C202" s="19" t="s">
        <v>295</v>
      </c>
      <c r="D202" s="46">
        <f>J202+0.1*I202+SUM(K202:L202)</f>
        <v>44</v>
      </c>
      <c r="E202" s="15">
        <v>62</v>
      </c>
      <c r="F202" s="15">
        <v>47</v>
      </c>
      <c r="G202" s="71">
        <v>71</v>
      </c>
      <c r="H202" s="55"/>
      <c r="I202" s="52">
        <f>+SUM(E202:G202)</f>
        <v>180</v>
      </c>
      <c r="J202" s="78">
        <v>20</v>
      </c>
      <c r="K202" s="82">
        <v>3</v>
      </c>
      <c r="L202" s="81">
        <v>3</v>
      </c>
    </row>
    <row r="203" spans="1:12" x14ac:dyDescent="0.2">
      <c r="A203" s="39" t="s">
        <v>971</v>
      </c>
      <c r="B203" s="15" t="s">
        <v>972</v>
      </c>
      <c r="C203" s="19" t="s">
        <v>295</v>
      </c>
      <c r="D203" s="75">
        <f>J203+I203/10+K203+L203</f>
        <v>36.700000000000003</v>
      </c>
      <c r="E203" s="19">
        <v>79</v>
      </c>
      <c r="F203" s="19">
        <v>52</v>
      </c>
      <c r="G203" s="59">
        <v>26</v>
      </c>
      <c r="H203" s="55"/>
      <c r="I203" s="52">
        <f>+IF(SUM(E203:G203)&gt;=H203,SUM(E203:G203),H203)</f>
        <v>157</v>
      </c>
      <c r="J203" s="78">
        <v>16</v>
      </c>
      <c r="K203" s="82"/>
      <c r="L203" s="81">
        <v>5</v>
      </c>
    </row>
    <row r="204" spans="1:12" x14ac:dyDescent="0.2">
      <c r="A204" s="39" t="s">
        <v>967</v>
      </c>
      <c r="B204" s="15" t="s">
        <v>968</v>
      </c>
      <c r="C204" s="19" t="s">
        <v>295</v>
      </c>
      <c r="D204" s="75">
        <f>J204+I204/10+K204+L204</f>
        <v>19.5</v>
      </c>
      <c r="E204" s="19">
        <v>50</v>
      </c>
      <c r="F204" s="19">
        <v>79</v>
      </c>
      <c r="G204" s="59">
        <v>26</v>
      </c>
      <c r="H204" s="55"/>
      <c r="I204" s="52">
        <f>+IF(SUM(E204:G204)&gt;=H204,SUM(E204:G204),H204)</f>
        <v>155</v>
      </c>
      <c r="J204" s="78">
        <v>4</v>
      </c>
      <c r="K204" s="82"/>
      <c r="L204" s="81"/>
    </row>
    <row r="205" spans="1:12" x14ac:dyDescent="0.2">
      <c r="A205" s="39" t="s">
        <v>1337</v>
      </c>
      <c r="B205" s="15" t="s">
        <v>1338</v>
      </c>
      <c r="C205" s="19" t="s">
        <v>295</v>
      </c>
      <c r="D205" s="46">
        <f>J205+0.1*I205+SUM(K205:L205)</f>
        <v>16.899999999999999</v>
      </c>
      <c r="E205" s="15">
        <v>53</v>
      </c>
      <c r="F205" s="15">
        <v>36</v>
      </c>
      <c r="G205" s="71"/>
      <c r="H205" s="55"/>
      <c r="I205" s="52">
        <f>+SUM(E205:G205)</f>
        <v>89</v>
      </c>
      <c r="J205" s="78">
        <v>8</v>
      </c>
      <c r="K205" s="82"/>
      <c r="L205" s="81"/>
    </row>
    <row r="206" spans="1:12" x14ac:dyDescent="0.2">
      <c r="A206" s="39" t="s">
        <v>1151</v>
      </c>
      <c r="B206" s="15" t="s">
        <v>1152</v>
      </c>
      <c r="C206" s="19" t="s">
        <v>295</v>
      </c>
      <c r="D206" s="75">
        <f>J206+I206/10+K206+L206</f>
        <v>4</v>
      </c>
      <c r="E206" s="19"/>
      <c r="F206" s="19"/>
      <c r="G206" s="59"/>
      <c r="H206" s="55"/>
      <c r="I206" s="52">
        <f>+IF(SUM(E206:G206)&gt;=H206,SUM(E206:G206),H206)</f>
        <v>0</v>
      </c>
      <c r="J206" s="78">
        <v>4</v>
      </c>
      <c r="K206" s="82"/>
      <c r="L206" s="81"/>
    </row>
    <row r="207" spans="1:12" x14ac:dyDescent="0.2">
      <c r="A207" s="39" t="s">
        <v>1081</v>
      </c>
      <c r="B207" s="15" t="s">
        <v>1082</v>
      </c>
      <c r="C207" s="19" t="s">
        <v>295</v>
      </c>
      <c r="D207" s="75">
        <f>J207+I207/10+K207+L207</f>
        <v>19.7</v>
      </c>
      <c r="E207" s="19">
        <v>42</v>
      </c>
      <c r="F207" s="19">
        <v>47</v>
      </c>
      <c r="G207" s="59">
        <v>28</v>
      </c>
      <c r="H207" s="55"/>
      <c r="I207" s="52">
        <f>+IF(SUM(E207:G207)&gt;=H207,SUM(E207:G207),H207)</f>
        <v>117</v>
      </c>
      <c r="J207" s="78">
        <v>8</v>
      </c>
      <c r="K207" s="82"/>
      <c r="L207" s="81"/>
    </row>
    <row r="208" spans="1:12" x14ac:dyDescent="0.2">
      <c r="A208" s="39" t="s">
        <v>1250</v>
      </c>
      <c r="B208" s="15" t="s">
        <v>1251</v>
      </c>
      <c r="C208" s="19" t="s">
        <v>295</v>
      </c>
      <c r="D208" s="46">
        <f>J208+0.1*I208+SUM(K208:L208)</f>
        <v>40.400000000000006</v>
      </c>
      <c r="E208" s="15">
        <v>88</v>
      </c>
      <c r="F208" s="15">
        <v>65</v>
      </c>
      <c r="G208" s="71">
        <v>61</v>
      </c>
      <c r="H208" s="55"/>
      <c r="I208" s="52">
        <f>+SUM(E208:G208)</f>
        <v>214</v>
      </c>
      <c r="J208" s="78">
        <v>16</v>
      </c>
      <c r="K208" s="82"/>
      <c r="L208" s="81">
        <v>3</v>
      </c>
    </row>
    <row r="209" spans="1:12" x14ac:dyDescent="0.2">
      <c r="A209" s="39" t="s">
        <v>1365</v>
      </c>
      <c r="B209" s="15" t="s">
        <v>1366</v>
      </c>
      <c r="C209" s="19" t="s">
        <v>296</v>
      </c>
      <c r="D209" s="46">
        <f>J209+0.1*I209+SUM(K209:L209)</f>
        <v>39.799999999999997</v>
      </c>
      <c r="E209" s="15">
        <v>83</v>
      </c>
      <c r="F209" s="15">
        <v>93</v>
      </c>
      <c r="G209" s="71">
        <v>72</v>
      </c>
      <c r="H209" s="55"/>
      <c r="I209" s="52">
        <f>+SUM(E209:G209)</f>
        <v>248</v>
      </c>
      <c r="J209" s="78">
        <v>12</v>
      </c>
      <c r="K209" s="82"/>
      <c r="L209" s="81">
        <v>3</v>
      </c>
    </row>
    <row r="210" spans="1:12" x14ac:dyDescent="0.2">
      <c r="A210" s="39" t="s">
        <v>1195</v>
      </c>
      <c r="B210" s="15" t="s">
        <v>1196</v>
      </c>
      <c r="C210" s="19" t="s">
        <v>295</v>
      </c>
      <c r="D210" s="46">
        <f>J210+0.1*I210+SUM(K210:L210)</f>
        <v>27.8</v>
      </c>
      <c r="E210" s="15">
        <v>63</v>
      </c>
      <c r="F210" s="15">
        <v>50</v>
      </c>
      <c r="G210" s="71">
        <v>45</v>
      </c>
      <c r="H210" s="55"/>
      <c r="I210" s="52">
        <f>+SUM(E210:G210)</f>
        <v>158</v>
      </c>
      <c r="J210" s="78">
        <v>12</v>
      </c>
      <c r="K210" s="82"/>
      <c r="L210" s="81"/>
    </row>
    <row r="211" spans="1:12" x14ac:dyDescent="0.2">
      <c r="A211" s="39" t="s">
        <v>937</v>
      </c>
      <c r="B211" s="15" t="s">
        <v>938</v>
      </c>
      <c r="C211" s="19" t="s">
        <v>295</v>
      </c>
      <c r="D211" s="75">
        <f>J211+I211/10+K211+L211</f>
        <v>31.2</v>
      </c>
      <c r="E211" s="19">
        <v>79</v>
      </c>
      <c r="F211" s="19">
        <v>74</v>
      </c>
      <c r="G211" s="59">
        <v>79</v>
      </c>
      <c r="H211" s="55"/>
      <c r="I211" s="52">
        <f>+IF(SUM(E211:G211)&gt;=H211,SUM(E211:G211),H211)</f>
        <v>232</v>
      </c>
      <c r="J211" s="78">
        <v>8</v>
      </c>
      <c r="K211" s="82"/>
      <c r="L211" s="81"/>
    </row>
    <row r="212" spans="1:12" x14ac:dyDescent="0.2">
      <c r="A212" s="27" t="s">
        <v>695</v>
      </c>
      <c r="B212" s="28" t="s">
        <v>696</v>
      </c>
      <c r="C212" s="2" t="s">
        <v>295</v>
      </c>
      <c r="D212" s="46">
        <f>I212+J212+K212</f>
        <v>33.799999999999997</v>
      </c>
      <c r="E212" s="4">
        <v>59</v>
      </c>
      <c r="F212" s="4">
        <v>79</v>
      </c>
      <c r="G212" s="60">
        <v>50</v>
      </c>
      <c r="H212" s="29"/>
      <c r="I212" s="52">
        <f>(E212+F212+G212+H212)/10</f>
        <v>18.8</v>
      </c>
      <c r="J212" s="78">
        <v>15</v>
      </c>
      <c r="K212" s="82"/>
      <c r="L212" s="82"/>
    </row>
    <row r="213" spans="1:12" x14ac:dyDescent="0.2">
      <c r="A213" s="39" t="s">
        <v>1107</v>
      </c>
      <c r="B213" s="15" t="s">
        <v>1108</v>
      </c>
      <c r="C213" s="19" t="s">
        <v>295</v>
      </c>
      <c r="D213" s="75">
        <f>J213+I213/10+K213+L213</f>
        <v>4</v>
      </c>
      <c r="E213" s="19"/>
      <c r="F213" s="19"/>
      <c r="G213" s="59"/>
      <c r="H213" s="55"/>
      <c r="I213" s="52">
        <f>+IF(SUM(E213:G213)&gt;=H213,SUM(E213:G213),H213)</f>
        <v>0</v>
      </c>
      <c r="J213" s="78">
        <v>4</v>
      </c>
      <c r="K213" s="82"/>
      <c r="L213" s="81"/>
    </row>
    <row r="214" spans="1:12" x14ac:dyDescent="0.2">
      <c r="A214" s="39" t="s">
        <v>1139</v>
      </c>
      <c r="B214" s="15" t="s">
        <v>1140</v>
      </c>
      <c r="C214" s="19" t="s">
        <v>296</v>
      </c>
      <c r="D214" s="75">
        <f>J214+I214/10+K214+L214</f>
        <v>12.9</v>
      </c>
      <c r="E214" s="19">
        <v>57</v>
      </c>
      <c r="F214" s="19">
        <v>72</v>
      </c>
      <c r="G214" s="59"/>
      <c r="H214" s="55"/>
      <c r="I214" s="52">
        <f>+IF(SUM(E214:G214)&gt;=H214,SUM(E214:G214),H214)</f>
        <v>129</v>
      </c>
      <c r="J214" s="78">
        <v>0</v>
      </c>
      <c r="K214" s="82"/>
      <c r="L214" s="81"/>
    </row>
    <row r="215" spans="1:12" x14ac:dyDescent="0.2">
      <c r="A215" s="39" t="s">
        <v>1359</v>
      </c>
      <c r="B215" s="15" t="s">
        <v>1360</v>
      </c>
      <c r="C215" s="19" t="s">
        <v>295</v>
      </c>
      <c r="D215" s="46">
        <f>J215+0.1*I215+SUM(K215:L215)</f>
        <v>32.6</v>
      </c>
      <c r="E215" s="15">
        <v>86</v>
      </c>
      <c r="F215" s="15">
        <v>65</v>
      </c>
      <c r="G215" s="71">
        <v>55</v>
      </c>
      <c r="H215" s="55"/>
      <c r="I215" s="52">
        <f>+SUM(E215:G215)</f>
        <v>206</v>
      </c>
      <c r="J215" s="78">
        <v>12</v>
      </c>
      <c r="K215" s="82"/>
      <c r="L215" s="81"/>
    </row>
    <row r="216" spans="1:12" x14ac:dyDescent="0.2">
      <c r="A216" s="39" t="s">
        <v>1032</v>
      </c>
      <c r="B216" s="15" t="s">
        <v>1033</v>
      </c>
      <c r="C216" s="19" t="s">
        <v>295</v>
      </c>
      <c r="D216" s="75">
        <f>J216+I216/10+K216+L216</f>
        <v>8</v>
      </c>
      <c r="E216" s="19"/>
      <c r="F216" s="19"/>
      <c r="G216" s="59"/>
      <c r="H216" s="55"/>
      <c r="I216" s="52">
        <f>+IF(SUM(E216:G216)&gt;=H216,SUM(E216:G216),H216)</f>
        <v>0</v>
      </c>
      <c r="J216" s="78">
        <v>8</v>
      </c>
      <c r="K216" s="82"/>
      <c r="L216" s="81"/>
    </row>
    <row r="217" spans="1:12" x14ac:dyDescent="0.2">
      <c r="A217" s="39" t="s">
        <v>1284</v>
      </c>
      <c r="B217" s="15" t="s">
        <v>1285</v>
      </c>
      <c r="C217" s="19" t="s">
        <v>296</v>
      </c>
      <c r="D217" s="46">
        <f>J217+0.1*I217+SUM(K217:L217)</f>
        <v>39.700000000000003</v>
      </c>
      <c r="E217" s="15">
        <v>54</v>
      </c>
      <c r="F217" s="15">
        <v>90</v>
      </c>
      <c r="G217" s="71">
        <v>53</v>
      </c>
      <c r="H217" s="55"/>
      <c r="I217" s="52">
        <f>+SUM(E217:G217)</f>
        <v>197</v>
      </c>
      <c r="J217" s="78">
        <v>20</v>
      </c>
      <c r="K217" s="82"/>
      <c r="L217" s="81"/>
    </row>
    <row r="218" spans="1:12" x14ac:dyDescent="0.2">
      <c r="A218" s="39" t="s">
        <v>1079</v>
      </c>
      <c r="B218" s="15" t="s">
        <v>1080</v>
      </c>
      <c r="C218" s="19" t="s">
        <v>295</v>
      </c>
      <c r="D218" s="75">
        <f>J218+I218/10+K218+L218</f>
        <v>7</v>
      </c>
      <c r="E218" s="19"/>
      <c r="F218" s="19"/>
      <c r="G218" s="59"/>
      <c r="H218" s="55"/>
      <c r="I218" s="52">
        <f>+IF(SUM(E218:G218)&gt;=H218,SUM(E218:G218),H218)</f>
        <v>0</v>
      </c>
      <c r="J218" s="78">
        <v>4</v>
      </c>
      <c r="K218" s="82">
        <v>3</v>
      </c>
      <c r="L218" s="81"/>
    </row>
    <row r="219" spans="1:12" x14ac:dyDescent="0.2">
      <c r="A219" s="39" t="s">
        <v>1199</v>
      </c>
      <c r="B219" s="15" t="s">
        <v>1200</v>
      </c>
      <c r="C219" s="19" t="s">
        <v>295</v>
      </c>
      <c r="D219" s="46">
        <f>J219+0.1*I219+SUM(K219:L219)</f>
        <v>40.900000000000006</v>
      </c>
      <c r="E219" s="15">
        <v>65</v>
      </c>
      <c r="F219" s="15">
        <v>71</v>
      </c>
      <c r="G219" s="71">
        <v>43</v>
      </c>
      <c r="H219" s="55"/>
      <c r="I219" s="52">
        <f>+SUM(E219:G219)</f>
        <v>179</v>
      </c>
      <c r="J219" s="78">
        <v>20</v>
      </c>
      <c r="K219" s="82">
        <v>3</v>
      </c>
      <c r="L219" s="81"/>
    </row>
    <row r="220" spans="1:12" x14ac:dyDescent="0.2">
      <c r="A220" s="39" t="s">
        <v>948</v>
      </c>
      <c r="B220" s="15" t="s">
        <v>949</v>
      </c>
      <c r="C220" s="19" t="s">
        <v>296</v>
      </c>
      <c r="D220" s="75">
        <f>J220+I220/10+K220+L220</f>
        <v>8</v>
      </c>
      <c r="E220" s="19"/>
      <c r="F220" s="19"/>
      <c r="G220" s="59"/>
      <c r="H220" s="55"/>
      <c r="I220" s="52">
        <f>+IF(SUM(E220:G220)&gt;=H220,SUM(E220:G220),H220)</f>
        <v>0</v>
      </c>
      <c r="J220" s="78">
        <v>8</v>
      </c>
      <c r="K220" s="82"/>
      <c r="L220" s="81"/>
    </row>
    <row r="221" spans="1:12" x14ac:dyDescent="0.2">
      <c r="A221" s="15" t="s">
        <v>310</v>
      </c>
      <c r="B221" s="1" t="s">
        <v>311</v>
      </c>
      <c r="C221" s="2" t="s">
        <v>295</v>
      </c>
      <c r="D221" s="24">
        <f>I221+J221+K221</f>
        <v>38.86705307959631</v>
      </c>
      <c r="E221" s="2">
        <v>79.894644424934143</v>
      </c>
      <c r="F221" s="31">
        <v>93.91304347826086</v>
      </c>
      <c r="G221" s="22">
        <v>54.862842892768079</v>
      </c>
      <c r="H221" s="13"/>
      <c r="I221" s="77">
        <f>IF(SUM(E221:G221)&gt;H221*3,SUM(E221:G221)/10,H221*3/10)</f>
        <v>22.86705307959631</v>
      </c>
      <c r="J221" s="78">
        <v>16</v>
      </c>
      <c r="K221" s="82"/>
      <c r="L221" s="82"/>
    </row>
    <row r="222" spans="1:12" x14ac:dyDescent="0.2">
      <c r="A222" s="39" t="s">
        <v>1183</v>
      </c>
      <c r="B222" s="15" t="s">
        <v>1184</v>
      </c>
      <c r="C222" s="19" t="s">
        <v>295</v>
      </c>
      <c r="D222" s="46">
        <f>J222+0.1*I222+SUM(K222:L222)</f>
        <v>37.900000000000006</v>
      </c>
      <c r="E222" s="15">
        <v>81</v>
      </c>
      <c r="F222" s="15">
        <v>71</v>
      </c>
      <c r="G222" s="71">
        <v>37</v>
      </c>
      <c r="H222" s="55"/>
      <c r="I222" s="52">
        <f>+SUM(E222:G222)</f>
        <v>189</v>
      </c>
      <c r="J222" s="78">
        <v>16</v>
      </c>
      <c r="K222" s="82">
        <v>3</v>
      </c>
      <c r="L222" s="81"/>
    </row>
    <row r="223" spans="1:12" x14ac:dyDescent="0.2">
      <c r="A223" s="39" t="s">
        <v>1087</v>
      </c>
      <c r="B223" s="15" t="s">
        <v>1088</v>
      </c>
      <c r="C223" s="19" t="s">
        <v>296</v>
      </c>
      <c r="D223" s="75">
        <f>J223+I223/10+K223+L223</f>
        <v>40.9</v>
      </c>
      <c r="E223" s="19">
        <v>76</v>
      </c>
      <c r="F223" s="19">
        <v>95</v>
      </c>
      <c r="G223" s="59">
        <v>38</v>
      </c>
      <c r="H223" s="55"/>
      <c r="I223" s="52">
        <f>+IF(SUM(E223:G223)&gt;=H223,SUM(E223:G223),H223)</f>
        <v>209</v>
      </c>
      <c r="J223" s="78">
        <v>20</v>
      </c>
      <c r="K223" s="82"/>
      <c r="L223" s="81"/>
    </row>
    <row r="224" spans="1:12" x14ac:dyDescent="0.2">
      <c r="A224" s="39" t="s">
        <v>1355</v>
      </c>
      <c r="B224" s="15" t="s">
        <v>1356</v>
      </c>
      <c r="C224" s="19" t="s">
        <v>295</v>
      </c>
      <c r="D224" s="46">
        <f>J224+0.1*I224+SUM(K224:L224)</f>
        <v>41.6</v>
      </c>
      <c r="E224" s="15">
        <v>88</v>
      </c>
      <c r="F224" s="15">
        <v>61</v>
      </c>
      <c r="G224" s="71">
        <v>67</v>
      </c>
      <c r="H224" s="55"/>
      <c r="I224" s="52">
        <f>+SUM(E224:G224)</f>
        <v>216</v>
      </c>
      <c r="J224" s="78">
        <v>20</v>
      </c>
      <c r="K224" s="82"/>
      <c r="L224" s="81"/>
    </row>
    <row r="225" spans="1:12" x14ac:dyDescent="0.2">
      <c r="A225" s="40" t="s">
        <v>912</v>
      </c>
      <c r="B225" s="42" t="s">
        <v>913</v>
      </c>
      <c r="C225" s="2" t="s">
        <v>296</v>
      </c>
      <c r="D225" s="46">
        <f>I225+J225+K225</f>
        <v>5</v>
      </c>
      <c r="E225" s="4"/>
      <c r="F225" s="4"/>
      <c r="G225" s="26"/>
      <c r="H225" s="17"/>
      <c r="I225" s="52">
        <f>SUM(E225:H225)/10</f>
        <v>0</v>
      </c>
      <c r="J225" s="78">
        <v>5</v>
      </c>
      <c r="K225" s="82"/>
      <c r="L225" s="85">
        <v>0.1</v>
      </c>
    </row>
    <row r="226" spans="1:12" x14ac:dyDescent="0.2">
      <c r="A226" s="15" t="s">
        <v>312</v>
      </c>
      <c r="B226" s="1" t="s">
        <v>313</v>
      </c>
      <c r="C226" s="2" t="s">
        <v>295</v>
      </c>
      <c r="D226" s="24">
        <f>I226+J226+K226</f>
        <v>42.299836830034316</v>
      </c>
      <c r="E226" s="2">
        <v>67.60316066725197</v>
      </c>
      <c r="F226" s="31">
        <v>74.347826086956516</v>
      </c>
      <c r="G226" s="22">
        <v>81.047381546134659</v>
      </c>
      <c r="H226" s="13"/>
      <c r="I226" s="77">
        <f>IF(SUM(E226:G226)&gt;H226*3,SUM(E226:G226)/10,H226*3/10)</f>
        <v>22.299836830034316</v>
      </c>
      <c r="J226" s="78">
        <v>20</v>
      </c>
      <c r="K226" s="82"/>
      <c r="L226" s="82"/>
    </row>
    <row r="227" spans="1:12" x14ac:dyDescent="0.2">
      <c r="A227" s="39" t="s">
        <v>1008</v>
      </c>
      <c r="B227" s="15" t="s">
        <v>1009</v>
      </c>
      <c r="C227" s="19" t="s">
        <v>296</v>
      </c>
      <c r="D227" s="75">
        <f>J227+I227/10+K227+L227</f>
        <v>4</v>
      </c>
      <c r="E227" s="19"/>
      <c r="F227" s="19"/>
      <c r="G227" s="59"/>
      <c r="H227" s="55"/>
      <c r="I227" s="52">
        <f>+IF(SUM(E227:G227)&gt;=H227,SUM(E227:G227),H227)</f>
        <v>0</v>
      </c>
      <c r="J227" s="78">
        <v>4</v>
      </c>
      <c r="K227" s="82"/>
      <c r="L227" s="81"/>
    </row>
    <row r="228" spans="1:12" x14ac:dyDescent="0.2">
      <c r="A228" s="39" t="s">
        <v>1300</v>
      </c>
      <c r="B228" s="15" t="s">
        <v>1301</v>
      </c>
      <c r="C228" s="19" t="s">
        <v>296</v>
      </c>
      <c r="D228" s="46">
        <f>J228+0.1*I228+SUM(K228:L228)</f>
        <v>42.1</v>
      </c>
      <c r="E228" s="15">
        <v>74</v>
      </c>
      <c r="F228" s="15">
        <v>88</v>
      </c>
      <c r="G228" s="71">
        <v>69</v>
      </c>
      <c r="H228" s="55"/>
      <c r="I228" s="52">
        <f>+SUM(E228:G228)</f>
        <v>231</v>
      </c>
      <c r="J228" s="78">
        <v>16</v>
      </c>
      <c r="K228" s="82">
        <v>3</v>
      </c>
      <c r="L228" s="81"/>
    </row>
    <row r="229" spans="1:12" x14ac:dyDescent="0.2">
      <c r="A229" s="39" t="s">
        <v>962</v>
      </c>
      <c r="B229" s="15" t="s">
        <v>963</v>
      </c>
      <c r="C229" s="19" t="s">
        <v>295</v>
      </c>
      <c r="D229" s="75">
        <f>J229+I229/10+K229+L229</f>
        <v>14.8</v>
      </c>
      <c r="E229" s="19">
        <v>40</v>
      </c>
      <c r="F229" s="19">
        <v>65</v>
      </c>
      <c r="G229" s="59">
        <v>3</v>
      </c>
      <c r="H229" s="55"/>
      <c r="I229" s="52">
        <f>+IF(SUM(E229:G229)&gt;=H229,SUM(E229:G229),H229)</f>
        <v>108</v>
      </c>
      <c r="J229" s="78">
        <v>4</v>
      </c>
      <c r="K229" s="82"/>
      <c r="L229" s="81"/>
    </row>
    <row r="230" spans="1:12" x14ac:dyDescent="0.2">
      <c r="A230" s="39" t="s">
        <v>1345</v>
      </c>
      <c r="B230" s="27" t="s">
        <v>1346</v>
      </c>
      <c r="C230" s="19" t="s">
        <v>295</v>
      </c>
      <c r="D230" s="46">
        <f>J230+0.1*I230+SUM(K230:L230)</f>
        <v>43.2</v>
      </c>
      <c r="E230" s="15">
        <v>76</v>
      </c>
      <c r="F230" s="15">
        <v>81</v>
      </c>
      <c r="G230" s="71">
        <v>45</v>
      </c>
      <c r="H230" s="55"/>
      <c r="I230" s="52">
        <f>+SUM(E230:G230)</f>
        <v>202</v>
      </c>
      <c r="J230" s="78">
        <v>20</v>
      </c>
      <c r="K230" s="82">
        <v>3</v>
      </c>
      <c r="L230" s="81"/>
    </row>
    <row r="231" spans="1:12" x14ac:dyDescent="0.2">
      <c r="A231" s="15" t="s">
        <v>314</v>
      </c>
      <c r="B231" s="1" t="s">
        <v>315</v>
      </c>
      <c r="C231" s="2" t="s">
        <v>295</v>
      </c>
      <c r="D231" s="24">
        <f>I231+J231+K231</f>
        <v>20.305442733586691</v>
      </c>
      <c r="E231" s="2">
        <v>47.936786654960493</v>
      </c>
      <c r="F231" s="31">
        <v>35.217391304347821</v>
      </c>
      <c r="G231" s="22">
        <v>39.900249376558605</v>
      </c>
      <c r="H231" s="13"/>
      <c r="I231" s="77">
        <f>IF(SUM(E231:G231)&gt;H231*3,SUM(E231:G231)/10,H231*3/10)</f>
        <v>12.305442733586691</v>
      </c>
      <c r="J231" s="78">
        <v>8</v>
      </c>
      <c r="K231" s="82"/>
      <c r="L231" s="82"/>
    </row>
    <row r="232" spans="1:12" x14ac:dyDescent="0.2">
      <c r="A232" s="40" t="s">
        <v>849</v>
      </c>
      <c r="B232" s="42" t="s">
        <v>850</v>
      </c>
      <c r="C232" s="2" t="s">
        <v>296</v>
      </c>
      <c r="D232" s="46">
        <f>I232+J232+K232</f>
        <v>10</v>
      </c>
      <c r="E232" s="4"/>
      <c r="F232" s="4"/>
      <c r="G232" s="26"/>
      <c r="H232" s="17"/>
      <c r="I232" s="52">
        <f>SUM(E232:H232)/10</f>
        <v>0</v>
      </c>
      <c r="J232" s="78">
        <v>10</v>
      </c>
      <c r="K232" s="82"/>
      <c r="L232" s="85">
        <v>0</v>
      </c>
    </row>
    <row r="233" spans="1:12" x14ac:dyDescent="0.2">
      <c r="A233" s="15" t="s">
        <v>316</v>
      </c>
      <c r="B233" s="1" t="s">
        <v>317</v>
      </c>
      <c r="C233" s="2" t="s">
        <v>295</v>
      </c>
      <c r="D233" s="24">
        <f>I233+J233+K233</f>
        <v>16.207542848417756</v>
      </c>
      <c r="E233" s="2">
        <v>44.249341527655837</v>
      </c>
      <c r="F233" s="31">
        <v>37.826086956521735</v>
      </c>
      <c r="G233" s="22"/>
      <c r="H233" s="13"/>
      <c r="I233" s="77">
        <f>IF(SUM(E233:G233)&gt;H233*3,SUM(E233:G233)/10,H233*3/10)</f>
        <v>8.2075428484177557</v>
      </c>
      <c r="J233" s="78">
        <v>8</v>
      </c>
      <c r="K233" s="82"/>
      <c r="L233" s="82"/>
    </row>
    <row r="234" spans="1:12" x14ac:dyDescent="0.2">
      <c r="A234" s="38" t="s">
        <v>489</v>
      </c>
      <c r="B234" s="41" t="s">
        <v>490</v>
      </c>
      <c r="C234" s="2" t="s">
        <v>296</v>
      </c>
      <c r="D234" s="24">
        <f>I234+J234+K234</f>
        <v>14.145741878841088</v>
      </c>
      <c r="E234" s="2">
        <v>61.457418788410884</v>
      </c>
      <c r="F234" s="2"/>
      <c r="G234" s="22"/>
      <c r="H234" s="10"/>
      <c r="I234" s="77">
        <f>IF(SUM(E234:G234)&gt;H234*3,SUM(E234:G234)/10,H234*3/10)</f>
        <v>6.145741878841088</v>
      </c>
      <c r="J234" s="78">
        <v>8</v>
      </c>
      <c r="K234" s="82"/>
      <c r="L234" s="85"/>
    </row>
    <row r="235" spans="1:12" x14ac:dyDescent="0.2">
      <c r="A235" s="15" t="s">
        <v>318</v>
      </c>
      <c r="B235" s="1" t="s">
        <v>319</v>
      </c>
      <c r="C235" s="2" t="s">
        <v>295</v>
      </c>
      <c r="D235" s="24">
        <f>I235+J235+K235</f>
        <v>25.565655278150007</v>
      </c>
      <c r="E235" s="2">
        <v>68.832309043020189</v>
      </c>
      <c r="F235" s="31">
        <v>75.65217391304347</v>
      </c>
      <c r="G235" s="22">
        <v>31.172069825436409</v>
      </c>
      <c r="H235" s="13"/>
      <c r="I235" s="77">
        <f>IF(SUM(E235:G235)&gt;H235*3,SUM(E235:G235)/10,H235*3/10)</f>
        <v>17.565655278150007</v>
      </c>
      <c r="J235" s="78">
        <v>8</v>
      </c>
      <c r="K235" s="82"/>
      <c r="L235" s="82"/>
    </row>
    <row r="236" spans="1:12" x14ac:dyDescent="0.2">
      <c r="A236" s="39" t="s">
        <v>1351</v>
      </c>
      <c r="B236" s="15" t="s">
        <v>1352</v>
      </c>
      <c r="C236" s="19" t="s">
        <v>295</v>
      </c>
      <c r="D236" s="46">
        <f>J236+0.1*I236+SUM(K236:L236)</f>
        <v>4</v>
      </c>
      <c r="E236" s="15"/>
      <c r="F236" s="15"/>
      <c r="G236" s="71"/>
      <c r="H236" s="55"/>
      <c r="I236" s="52">
        <f>+SUM(E236:G236)</f>
        <v>0</v>
      </c>
      <c r="J236" s="78">
        <v>4</v>
      </c>
      <c r="K236" s="82"/>
      <c r="L236" s="81"/>
    </row>
    <row r="237" spans="1:12" x14ac:dyDescent="0.2">
      <c r="A237" s="15" t="s">
        <v>320</v>
      </c>
      <c r="B237" s="1" t="s">
        <v>321</v>
      </c>
      <c r="C237" s="2" t="s">
        <v>295</v>
      </c>
      <c r="D237" s="24">
        <f>I237+J237+K237</f>
        <v>16.741968703084826</v>
      </c>
      <c r="E237" s="2">
        <v>61.457418788410884</v>
      </c>
      <c r="F237" s="31">
        <v>56.086956521739125</v>
      </c>
      <c r="G237" s="22">
        <v>49.875311720698249</v>
      </c>
      <c r="H237" s="13"/>
      <c r="I237" s="77">
        <f>IF(SUM(E237:G237)&gt;H237*3,SUM(E237:G237)/10,H237*3/10)</f>
        <v>16.741968703084826</v>
      </c>
      <c r="J237" s="78">
        <v>0</v>
      </c>
      <c r="K237" s="82"/>
      <c r="L237" s="82"/>
    </row>
    <row r="238" spans="1:12" x14ac:dyDescent="0.2">
      <c r="A238" s="39" t="s">
        <v>1091</v>
      </c>
      <c r="B238" s="15" t="s">
        <v>1092</v>
      </c>
      <c r="C238" s="19" t="s">
        <v>295</v>
      </c>
      <c r="D238" s="75">
        <f>J238+I238/10+K238+L238</f>
        <v>38.200000000000003</v>
      </c>
      <c r="E238" s="19">
        <v>74</v>
      </c>
      <c r="F238" s="19">
        <v>79</v>
      </c>
      <c r="G238" s="59">
        <v>79</v>
      </c>
      <c r="H238" s="55"/>
      <c r="I238" s="52">
        <f>+IF(SUM(E238:G238)&gt;=H238,SUM(E238:G238),H238)</f>
        <v>232</v>
      </c>
      <c r="J238" s="78">
        <v>12</v>
      </c>
      <c r="K238" s="82">
        <v>3</v>
      </c>
      <c r="L238" s="81"/>
    </row>
    <row r="239" spans="1:12" x14ac:dyDescent="0.2">
      <c r="A239" s="40" t="s">
        <v>853</v>
      </c>
      <c r="B239" s="42" t="s">
        <v>854</v>
      </c>
      <c r="C239" s="2" t="s">
        <v>296</v>
      </c>
      <c r="D239" s="46">
        <f>I239+J239+K239</f>
        <v>20.6</v>
      </c>
      <c r="E239" s="4">
        <v>64</v>
      </c>
      <c r="F239" s="4">
        <v>49</v>
      </c>
      <c r="G239" s="26">
        <v>43</v>
      </c>
      <c r="H239" s="17"/>
      <c r="I239" s="52">
        <f>SUM(E239:H239)/10</f>
        <v>15.6</v>
      </c>
      <c r="J239" s="78">
        <v>5</v>
      </c>
      <c r="K239" s="82"/>
      <c r="L239" s="85">
        <v>0</v>
      </c>
    </row>
    <row r="240" spans="1:12" x14ac:dyDescent="0.2">
      <c r="A240" s="39" t="s">
        <v>960</v>
      </c>
      <c r="B240" s="15" t="s">
        <v>961</v>
      </c>
      <c r="C240" s="19" t="s">
        <v>296</v>
      </c>
      <c r="D240" s="75">
        <f>J240+I240/10+K240+L240</f>
        <v>37.6</v>
      </c>
      <c r="E240" s="19">
        <v>88</v>
      </c>
      <c r="F240" s="19">
        <v>95</v>
      </c>
      <c r="G240" s="59">
        <v>33</v>
      </c>
      <c r="H240" s="55"/>
      <c r="I240" s="52">
        <f>+IF(SUM(E240:G240)&gt;=H240,SUM(E240:G240),H240)</f>
        <v>216</v>
      </c>
      <c r="J240" s="78">
        <v>16</v>
      </c>
      <c r="K240" s="82"/>
      <c r="L240" s="81"/>
    </row>
    <row r="241" spans="1:12" x14ac:dyDescent="0.2">
      <c r="A241" s="38" t="s">
        <v>17</v>
      </c>
      <c r="B241" s="1" t="s">
        <v>18</v>
      </c>
      <c r="C241" s="2" t="s">
        <v>295</v>
      </c>
      <c r="D241" s="24">
        <f>I241+J241+K241+L241</f>
        <v>30.35187165775401</v>
      </c>
      <c r="E241" s="2">
        <v>6.75</v>
      </c>
      <c r="F241" s="31"/>
      <c r="G241" s="22">
        <v>6.9518716577540109</v>
      </c>
      <c r="H241" s="13"/>
      <c r="I241" s="77">
        <f>SUM(E241:G241)</f>
        <v>13.701871657754012</v>
      </c>
      <c r="J241" s="80">
        <v>16.649999999999999</v>
      </c>
      <c r="K241" s="82"/>
      <c r="L241" s="81"/>
    </row>
    <row r="242" spans="1:12" x14ac:dyDescent="0.2">
      <c r="A242" s="27" t="s">
        <v>627</v>
      </c>
      <c r="B242" s="29" t="s">
        <v>628</v>
      </c>
      <c r="C242" s="43" t="s">
        <v>295</v>
      </c>
      <c r="D242" s="46">
        <f>I242+J242+K242</f>
        <v>36.799999999999997</v>
      </c>
      <c r="E242" s="4">
        <v>65</v>
      </c>
      <c r="F242" s="4">
        <v>79</v>
      </c>
      <c r="G242" s="60">
        <v>74</v>
      </c>
      <c r="H242" s="29"/>
      <c r="I242" s="52">
        <f>(E242+F242+G242+H242)/10</f>
        <v>21.8</v>
      </c>
      <c r="J242" s="78">
        <v>15</v>
      </c>
      <c r="K242" s="82"/>
      <c r="L242" s="82"/>
    </row>
    <row r="243" spans="1:12" x14ac:dyDescent="0.2">
      <c r="A243" s="27" t="s">
        <v>799</v>
      </c>
      <c r="B243" s="29" t="s">
        <v>800</v>
      </c>
      <c r="C243" s="43" t="s">
        <v>295</v>
      </c>
      <c r="D243" s="46">
        <f>I243+J243+K243</f>
        <v>11.4</v>
      </c>
      <c r="E243" s="4">
        <v>14</v>
      </c>
      <c r="F243" s="4"/>
      <c r="G243" s="60"/>
      <c r="H243" s="29"/>
      <c r="I243" s="52">
        <f>(E243+F243+G243+H243)/10</f>
        <v>1.4</v>
      </c>
      <c r="J243" s="78">
        <v>10</v>
      </c>
      <c r="K243" s="82"/>
      <c r="L243" s="82"/>
    </row>
    <row r="244" spans="1:12" x14ac:dyDescent="0.2">
      <c r="A244" s="34" t="s">
        <v>322</v>
      </c>
      <c r="B244" s="13" t="s">
        <v>323</v>
      </c>
      <c r="C244" s="43" t="s">
        <v>295</v>
      </c>
      <c r="D244" s="24">
        <f>I244+J244+K244</f>
        <v>29.4</v>
      </c>
      <c r="E244" s="2"/>
      <c r="F244" s="31"/>
      <c r="G244" s="22"/>
      <c r="H244" s="13">
        <v>98</v>
      </c>
      <c r="I244" s="77">
        <f>IF(SUM(E244:G244)&gt;H244*3,SUM(E244:G244)/10,H244*3/10)</f>
        <v>29.4</v>
      </c>
      <c r="J244" s="78">
        <v>0</v>
      </c>
      <c r="K244" s="82"/>
      <c r="L244" s="82"/>
    </row>
    <row r="245" spans="1:12" x14ac:dyDescent="0.2">
      <c r="A245" s="39" t="s">
        <v>1329</v>
      </c>
      <c r="B245" s="55" t="s">
        <v>1330</v>
      </c>
      <c r="C245" s="57" t="s">
        <v>296</v>
      </c>
      <c r="D245" s="46">
        <f>J245+0.1*I245+SUM(K245:L245)</f>
        <v>37.6</v>
      </c>
      <c r="E245" s="15">
        <v>85</v>
      </c>
      <c r="F245" s="15">
        <v>74</v>
      </c>
      <c r="G245" s="71">
        <v>57</v>
      </c>
      <c r="H245" s="55"/>
      <c r="I245" s="52">
        <f>+SUM(E245:G245)</f>
        <v>216</v>
      </c>
      <c r="J245" s="78">
        <v>16</v>
      </c>
      <c r="K245" s="82"/>
      <c r="L245" s="81"/>
    </row>
    <row r="246" spans="1:12" x14ac:dyDescent="0.2">
      <c r="A246" s="39" t="s">
        <v>952</v>
      </c>
      <c r="B246" s="55" t="s">
        <v>953</v>
      </c>
      <c r="C246" s="57" t="s">
        <v>296</v>
      </c>
      <c r="D246" s="75">
        <f>J246+I246/10+K246+L246</f>
        <v>4</v>
      </c>
      <c r="E246" s="20"/>
      <c r="F246" s="20"/>
      <c r="G246" s="59"/>
      <c r="H246" s="55"/>
      <c r="I246" s="52">
        <f>+IF(SUM(E246:G246)&gt;=H246,SUM(E246:G246),H246)</f>
        <v>0</v>
      </c>
      <c r="J246" s="78">
        <v>4</v>
      </c>
      <c r="K246" s="82"/>
      <c r="L246" s="81"/>
    </row>
    <row r="247" spans="1:12" x14ac:dyDescent="0.2">
      <c r="A247" s="39" t="s">
        <v>1161</v>
      </c>
      <c r="B247" s="55" t="s">
        <v>1162</v>
      </c>
      <c r="C247" s="57" t="s">
        <v>295</v>
      </c>
      <c r="D247" s="75">
        <f>J247+I247/10+K247+L247</f>
        <v>4</v>
      </c>
      <c r="E247" s="19"/>
      <c r="F247" s="19"/>
      <c r="G247" s="59"/>
      <c r="H247" s="55"/>
      <c r="I247" s="52">
        <f>+IF(SUM(E247:G247)&gt;=H247,SUM(E247:G247),H247)</f>
        <v>0</v>
      </c>
      <c r="J247" s="78">
        <v>4</v>
      </c>
      <c r="K247" s="82"/>
      <c r="L247" s="81"/>
    </row>
    <row r="248" spans="1:12" x14ac:dyDescent="0.2">
      <c r="A248" s="39" t="s">
        <v>956</v>
      </c>
      <c r="B248" s="55" t="s">
        <v>957</v>
      </c>
      <c r="C248" s="57" t="s">
        <v>295</v>
      </c>
      <c r="D248" s="75">
        <f>J248+I248/10+K248+L248</f>
        <v>34</v>
      </c>
      <c r="E248" s="19">
        <v>59</v>
      </c>
      <c r="F248" s="19">
        <v>59</v>
      </c>
      <c r="G248" s="59">
        <v>62</v>
      </c>
      <c r="H248" s="55"/>
      <c r="I248" s="52">
        <f>+IF(SUM(E248:G248)&gt;=H248,SUM(E248:G248),H248)</f>
        <v>180</v>
      </c>
      <c r="J248" s="78">
        <v>8</v>
      </c>
      <c r="K248" s="82">
        <v>3</v>
      </c>
      <c r="L248" s="81">
        <v>5</v>
      </c>
    </row>
    <row r="249" spans="1:12" x14ac:dyDescent="0.2">
      <c r="A249" s="40" t="s">
        <v>890</v>
      </c>
      <c r="B249" s="18" t="s">
        <v>891</v>
      </c>
      <c r="C249" s="43" t="s">
        <v>296</v>
      </c>
      <c r="D249" s="46">
        <f t="shared" ref="D249:D256" si="8">I249+J249+K249</f>
        <v>25.2</v>
      </c>
      <c r="E249" s="4">
        <v>48</v>
      </c>
      <c r="F249" s="4">
        <v>84</v>
      </c>
      <c r="G249" s="26">
        <v>70</v>
      </c>
      <c r="H249" s="17"/>
      <c r="I249" s="52">
        <f>SUM(E249:H249)/10</f>
        <v>20.2</v>
      </c>
      <c r="J249" s="78">
        <v>5</v>
      </c>
      <c r="K249" s="82"/>
      <c r="L249" s="85">
        <v>0.2</v>
      </c>
    </row>
    <row r="250" spans="1:12" x14ac:dyDescent="0.2">
      <c r="A250" s="27" t="s">
        <v>756</v>
      </c>
      <c r="B250" s="29" t="s">
        <v>757</v>
      </c>
      <c r="C250" s="43" t="s">
        <v>295</v>
      </c>
      <c r="D250" s="46">
        <f t="shared" si="8"/>
        <v>43.4</v>
      </c>
      <c r="E250" s="4">
        <v>85</v>
      </c>
      <c r="F250" s="4">
        <v>70</v>
      </c>
      <c r="G250" s="60">
        <v>79</v>
      </c>
      <c r="H250" s="29"/>
      <c r="I250" s="52">
        <f>(E250+F250+G250+H250)/10</f>
        <v>23.4</v>
      </c>
      <c r="J250" s="78">
        <v>20</v>
      </c>
      <c r="K250" s="82"/>
      <c r="L250" s="82"/>
    </row>
    <row r="251" spans="1:12" x14ac:dyDescent="0.2">
      <c r="A251" s="40" t="s">
        <v>835</v>
      </c>
      <c r="B251" s="18" t="s">
        <v>836</v>
      </c>
      <c r="C251" s="43" t="s">
        <v>296</v>
      </c>
      <c r="D251" s="46">
        <f t="shared" si="8"/>
        <v>19.2</v>
      </c>
      <c r="E251" s="4">
        <v>39</v>
      </c>
      <c r="F251" s="4">
        <v>89</v>
      </c>
      <c r="G251" s="26">
        <v>14</v>
      </c>
      <c r="H251" s="17"/>
      <c r="I251" s="52">
        <f>SUM(E251:H251)/10</f>
        <v>14.2</v>
      </c>
      <c r="J251" s="78">
        <v>5</v>
      </c>
      <c r="K251" s="82"/>
      <c r="L251" s="85">
        <v>0.1</v>
      </c>
    </row>
    <row r="252" spans="1:12" x14ac:dyDescent="0.2">
      <c r="A252" s="15" t="s">
        <v>775</v>
      </c>
      <c r="B252" s="13" t="s">
        <v>776</v>
      </c>
      <c r="C252" s="43" t="s">
        <v>295</v>
      </c>
      <c r="D252" s="46">
        <f t="shared" si="8"/>
        <v>47.3</v>
      </c>
      <c r="E252" s="2">
        <v>98</v>
      </c>
      <c r="F252" s="2">
        <v>82</v>
      </c>
      <c r="G252" s="62">
        <v>93</v>
      </c>
      <c r="H252" s="13"/>
      <c r="I252" s="52">
        <f>(E252+F252+G252+H252)/10</f>
        <v>27.3</v>
      </c>
      <c r="J252" s="78">
        <v>20</v>
      </c>
      <c r="K252" s="82"/>
      <c r="L252" s="82"/>
    </row>
    <row r="253" spans="1:12" x14ac:dyDescent="0.2">
      <c r="A253" s="27" t="s">
        <v>697</v>
      </c>
      <c r="B253" s="29" t="s">
        <v>698</v>
      </c>
      <c r="C253" s="43" t="s">
        <v>295</v>
      </c>
      <c r="D253" s="46">
        <f t="shared" si="8"/>
        <v>44.4</v>
      </c>
      <c r="E253" s="4">
        <v>98</v>
      </c>
      <c r="F253" s="4">
        <v>100</v>
      </c>
      <c r="G253" s="60">
        <v>46</v>
      </c>
      <c r="H253" s="29"/>
      <c r="I253" s="52">
        <f>(E253+F253+G253+H253)/10</f>
        <v>24.4</v>
      </c>
      <c r="J253" s="78">
        <v>20</v>
      </c>
      <c r="K253" s="82"/>
      <c r="L253" s="82"/>
    </row>
    <row r="254" spans="1:12" x14ac:dyDescent="0.2">
      <c r="A254" s="15" t="s">
        <v>791</v>
      </c>
      <c r="B254" s="13" t="s">
        <v>792</v>
      </c>
      <c r="C254" s="43" t="s">
        <v>295</v>
      </c>
      <c r="D254" s="46">
        <f t="shared" si="8"/>
        <v>39.200000000000003</v>
      </c>
      <c r="E254" s="2">
        <v>95</v>
      </c>
      <c r="F254" s="2">
        <v>91</v>
      </c>
      <c r="G254" s="62">
        <v>56</v>
      </c>
      <c r="H254" s="13"/>
      <c r="I254" s="52">
        <f>(E254+F254+G254+H254)/10</f>
        <v>24.2</v>
      </c>
      <c r="J254" s="78">
        <v>15</v>
      </c>
      <c r="K254" s="82"/>
      <c r="L254" s="82"/>
    </row>
    <row r="255" spans="1:12" x14ac:dyDescent="0.2">
      <c r="A255" s="40" t="s">
        <v>878</v>
      </c>
      <c r="B255" s="18" t="s">
        <v>879</v>
      </c>
      <c r="C255" s="43" t="s">
        <v>296</v>
      </c>
      <c r="D255" s="46">
        <f t="shared" si="8"/>
        <v>5</v>
      </c>
      <c r="E255" s="4"/>
      <c r="F255" s="4"/>
      <c r="G255" s="26"/>
      <c r="H255" s="17"/>
      <c r="I255" s="52">
        <f>SUM(E255:H255)/10</f>
        <v>0</v>
      </c>
      <c r="J255" s="78">
        <v>5</v>
      </c>
      <c r="K255" s="82"/>
      <c r="L255" s="85">
        <v>0</v>
      </c>
    </row>
    <row r="256" spans="1:12" x14ac:dyDescent="0.2">
      <c r="A256" s="27" t="s">
        <v>581</v>
      </c>
      <c r="B256" s="29" t="s">
        <v>582</v>
      </c>
      <c r="C256" s="43" t="s">
        <v>295</v>
      </c>
      <c r="D256" s="46">
        <f t="shared" si="8"/>
        <v>42.9</v>
      </c>
      <c r="E256" s="4">
        <v>91</v>
      </c>
      <c r="F256" s="4">
        <v>94</v>
      </c>
      <c r="G256" s="60">
        <v>94</v>
      </c>
      <c r="H256" s="29"/>
      <c r="I256" s="52">
        <f>(E256+F256+G256+H256)/10</f>
        <v>27.9</v>
      </c>
      <c r="J256" s="78">
        <v>15</v>
      </c>
      <c r="K256" s="82"/>
      <c r="L256" s="82"/>
    </row>
    <row r="257" spans="1:12" x14ac:dyDescent="0.2">
      <c r="A257" s="39" t="s">
        <v>581</v>
      </c>
      <c r="B257" s="55" t="s">
        <v>930</v>
      </c>
      <c r="C257" s="57" t="s">
        <v>295</v>
      </c>
      <c r="D257" s="75">
        <f>J257+I257/10+K257+L257</f>
        <v>4</v>
      </c>
      <c r="E257" s="19"/>
      <c r="F257" s="19"/>
      <c r="G257" s="59"/>
      <c r="H257" s="55"/>
      <c r="I257" s="52">
        <f>+IF(SUM(E257:G257)&gt;=H257,SUM(E257:G257),H257)</f>
        <v>0</v>
      </c>
      <c r="J257" s="78">
        <v>4</v>
      </c>
      <c r="K257" s="82"/>
      <c r="L257" s="81"/>
    </row>
    <row r="258" spans="1:12" x14ac:dyDescent="0.2">
      <c r="A258" s="39" t="s">
        <v>1175</v>
      </c>
      <c r="B258" s="55" t="s">
        <v>1176</v>
      </c>
      <c r="C258" s="57" t="s">
        <v>295</v>
      </c>
      <c r="D258" s="75">
        <f>J258+I258/10+K258+L258</f>
        <v>35.200000000000003</v>
      </c>
      <c r="E258" s="19">
        <v>47</v>
      </c>
      <c r="F258" s="19">
        <v>71</v>
      </c>
      <c r="G258" s="59">
        <v>34</v>
      </c>
      <c r="H258" s="55"/>
      <c r="I258" s="52">
        <f>+IF(SUM(E258:G258)&gt;=H258,SUM(E258:G258),H258)</f>
        <v>152</v>
      </c>
      <c r="J258" s="78">
        <v>20</v>
      </c>
      <c r="K258" s="82"/>
      <c r="L258" s="81"/>
    </row>
    <row r="259" spans="1:12" x14ac:dyDescent="0.2">
      <c r="A259" s="39" t="s">
        <v>991</v>
      </c>
      <c r="B259" s="55" t="s">
        <v>992</v>
      </c>
      <c r="C259" s="57" t="s">
        <v>295</v>
      </c>
      <c r="D259" s="75">
        <f>J259+I259/10+K259+L259</f>
        <v>30.1</v>
      </c>
      <c r="E259" s="19">
        <v>45</v>
      </c>
      <c r="F259" s="19">
        <v>42</v>
      </c>
      <c r="G259" s="59">
        <v>24</v>
      </c>
      <c r="H259" s="55"/>
      <c r="I259" s="52">
        <f>+IF(SUM(E259:G259)&gt;=H259,SUM(E259:G259),H259)</f>
        <v>111</v>
      </c>
      <c r="J259" s="78">
        <v>16</v>
      </c>
      <c r="K259" s="82">
        <v>3</v>
      </c>
      <c r="L259" s="81"/>
    </row>
    <row r="260" spans="1:12" x14ac:dyDescent="0.2">
      <c r="A260" s="39" t="s">
        <v>1048</v>
      </c>
      <c r="B260" s="55" t="s">
        <v>1049</v>
      </c>
      <c r="C260" s="57" t="s">
        <v>296</v>
      </c>
      <c r="D260" s="75">
        <f>J260+I260/10+K260+L260</f>
        <v>42.7</v>
      </c>
      <c r="E260" s="20">
        <v>83</v>
      </c>
      <c r="F260" s="20">
        <v>93</v>
      </c>
      <c r="G260" s="59">
        <v>51</v>
      </c>
      <c r="H260" s="55"/>
      <c r="I260" s="52">
        <f>+IF(SUM(E260:G260)&gt;=H260,SUM(E260:G260),H260)</f>
        <v>227</v>
      </c>
      <c r="J260" s="78">
        <v>20</v>
      </c>
      <c r="K260" s="82"/>
      <c r="L260" s="81"/>
    </row>
    <row r="261" spans="1:12" x14ac:dyDescent="0.2">
      <c r="A261" s="39" t="s">
        <v>933</v>
      </c>
      <c r="B261" s="55" t="s">
        <v>934</v>
      </c>
      <c r="C261" s="57" t="s">
        <v>296</v>
      </c>
      <c r="D261" s="75">
        <f>J261+I261/10+K261+L261</f>
        <v>39.4</v>
      </c>
      <c r="E261" s="19">
        <v>73</v>
      </c>
      <c r="F261" s="19">
        <v>95</v>
      </c>
      <c r="G261" s="59">
        <v>56</v>
      </c>
      <c r="H261" s="55"/>
      <c r="I261" s="52">
        <f>+IF(SUM(E261:G261)&gt;=H261,SUM(E261:G261),H261)</f>
        <v>224</v>
      </c>
      <c r="J261" s="78">
        <v>12</v>
      </c>
      <c r="K261" s="82"/>
      <c r="L261" s="81">
        <v>5</v>
      </c>
    </row>
    <row r="262" spans="1:12" x14ac:dyDescent="0.2">
      <c r="A262" s="38" t="s">
        <v>19</v>
      </c>
      <c r="B262" s="13" t="s">
        <v>20</v>
      </c>
      <c r="C262" s="43" t="s">
        <v>295</v>
      </c>
      <c r="D262" s="24">
        <f>I262+J262+K262+L262</f>
        <v>31.0587209471691</v>
      </c>
      <c r="E262" s="2">
        <v>2.75</v>
      </c>
      <c r="F262" s="31">
        <v>2.1789883268482488</v>
      </c>
      <c r="G262" s="22">
        <v>6.1497326203208562</v>
      </c>
      <c r="H262" s="33"/>
      <c r="I262" s="77">
        <f>SUM(E262:G262)</f>
        <v>11.078720947169105</v>
      </c>
      <c r="J262" s="80">
        <v>19.979999999999997</v>
      </c>
      <c r="K262" s="82"/>
      <c r="L262" s="81"/>
    </row>
    <row r="263" spans="1:12" x14ac:dyDescent="0.2">
      <c r="A263" s="15" t="s">
        <v>19</v>
      </c>
      <c r="B263" s="13" t="s">
        <v>20</v>
      </c>
      <c r="C263" s="43" t="s">
        <v>295</v>
      </c>
      <c r="D263" s="46">
        <f>I263+J263+K263</f>
        <v>26</v>
      </c>
      <c r="E263" s="2">
        <v>47</v>
      </c>
      <c r="F263" s="2">
        <v>50</v>
      </c>
      <c r="G263" s="62">
        <v>13</v>
      </c>
      <c r="H263" s="13"/>
      <c r="I263" s="52">
        <f>(E263+F263+G263+H263)/10</f>
        <v>11</v>
      </c>
      <c r="J263" s="78">
        <v>15</v>
      </c>
      <c r="K263" s="82"/>
      <c r="L263" s="82"/>
    </row>
    <row r="264" spans="1:12" x14ac:dyDescent="0.2">
      <c r="A264" s="27" t="s">
        <v>633</v>
      </c>
      <c r="B264" s="29" t="s">
        <v>634</v>
      </c>
      <c r="C264" s="43" t="s">
        <v>295</v>
      </c>
      <c r="D264" s="46">
        <f>I264+J264+K264</f>
        <v>34.700000000000003</v>
      </c>
      <c r="E264" s="4">
        <v>55</v>
      </c>
      <c r="F264" s="4">
        <v>64</v>
      </c>
      <c r="G264" s="60">
        <v>28</v>
      </c>
      <c r="H264" s="29"/>
      <c r="I264" s="52">
        <f>(E264+F264+G264+H264)/10</f>
        <v>14.7</v>
      </c>
      <c r="J264" s="78">
        <v>20</v>
      </c>
      <c r="K264" s="82"/>
      <c r="L264" s="82"/>
    </row>
    <row r="265" spans="1:12" x14ac:dyDescent="0.2">
      <c r="A265" s="39" t="s">
        <v>1103</v>
      </c>
      <c r="B265" s="55" t="s">
        <v>1104</v>
      </c>
      <c r="C265" s="57" t="s">
        <v>296</v>
      </c>
      <c r="D265" s="75">
        <f>J265+I265/10+K265+L265</f>
        <v>38.6</v>
      </c>
      <c r="E265" s="19">
        <v>62</v>
      </c>
      <c r="F265" s="19">
        <v>81</v>
      </c>
      <c r="G265" s="59">
        <v>83</v>
      </c>
      <c r="H265" s="55"/>
      <c r="I265" s="52">
        <f>+IF(SUM(E265:G265)&gt;=H265,SUM(E265:G265),H265)</f>
        <v>226</v>
      </c>
      <c r="J265" s="78">
        <v>16</v>
      </c>
      <c r="K265" s="82"/>
      <c r="L265" s="81"/>
    </row>
    <row r="266" spans="1:12" x14ac:dyDescent="0.2">
      <c r="A266" s="39" t="s">
        <v>1095</v>
      </c>
      <c r="B266" s="55" t="s">
        <v>1096</v>
      </c>
      <c r="C266" s="57" t="s">
        <v>296</v>
      </c>
      <c r="D266" s="75">
        <f>J266+I266/10+K266+L266</f>
        <v>24.1</v>
      </c>
      <c r="E266" s="19">
        <v>40</v>
      </c>
      <c r="F266" s="19">
        <v>80</v>
      </c>
      <c r="G266" s="59">
        <v>41</v>
      </c>
      <c r="H266" s="55"/>
      <c r="I266" s="52">
        <f>+IF(SUM(E266:G266)&gt;=H266,SUM(E266:G266),H266)</f>
        <v>161</v>
      </c>
      <c r="J266" s="78">
        <v>8</v>
      </c>
      <c r="K266" s="82"/>
      <c r="L266" s="81"/>
    </row>
    <row r="267" spans="1:12" x14ac:dyDescent="0.2">
      <c r="A267" s="39" t="s">
        <v>1012</v>
      </c>
      <c r="B267" s="55" t="s">
        <v>1013</v>
      </c>
      <c r="C267" s="57" t="s">
        <v>295</v>
      </c>
      <c r="D267" s="75">
        <f>J267+I267/10+K267+L267</f>
        <v>26.1</v>
      </c>
      <c r="E267" s="19">
        <v>57</v>
      </c>
      <c r="F267" s="19">
        <v>59</v>
      </c>
      <c r="G267" s="59">
        <v>25</v>
      </c>
      <c r="H267" s="55"/>
      <c r="I267" s="52">
        <f>+IF(SUM(E267:G267)&gt;=H267,SUM(E267:G267),H267)</f>
        <v>141</v>
      </c>
      <c r="J267" s="78">
        <v>12</v>
      </c>
      <c r="K267" s="82"/>
      <c r="L267" s="81"/>
    </row>
    <row r="268" spans="1:12" x14ac:dyDescent="0.2">
      <c r="A268" s="39" t="s">
        <v>1036</v>
      </c>
      <c r="B268" s="55" t="s">
        <v>1037</v>
      </c>
      <c r="C268" s="57" t="s">
        <v>295</v>
      </c>
      <c r="D268" s="75">
        <f>J268+I268/10+K268+L268</f>
        <v>31.2</v>
      </c>
      <c r="E268" s="19">
        <v>40</v>
      </c>
      <c r="F268" s="19">
        <v>68</v>
      </c>
      <c r="G268" s="59">
        <v>44</v>
      </c>
      <c r="H268" s="55"/>
      <c r="I268" s="52">
        <f>+IF(SUM(E268:G268)&gt;=H268,SUM(E268:G268),H268)</f>
        <v>152</v>
      </c>
      <c r="J268" s="78">
        <v>16</v>
      </c>
      <c r="K268" s="82"/>
      <c r="L268" s="81"/>
    </row>
    <row r="269" spans="1:12" x14ac:dyDescent="0.2">
      <c r="A269" s="27" t="s">
        <v>589</v>
      </c>
      <c r="B269" s="29" t="s">
        <v>590</v>
      </c>
      <c r="C269" s="43" t="s">
        <v>295</v>
      </c>
      <c r="D269" s="46">
        <f>I269+J269+K269</f>
        <v>25.8</v>
      </c>
      <c r="E269" s="4">
        <v>55</v>
      </c>
      <c r="F269" s="4">
        <v>47</v>
      </c>
      <c r="G269" s="60">
        <v>46</v>
      </c>
      <c r="H269" s="29"/>
      <c r="I269" s="52">
        <f>(E269+F269+G269+H269)/10</f>
        <v>14.8</v>
      </c>
      <c r="J269" s="78">
        <v>10</v>
      </c>
      <c r="K269" s="82">
        <v>1</v>
      </c>
      <c r="L269" s="82"/>
    </row>
    <row r="270" spans="1:12" x14ac:dyDescent="0.2">
      <c r="A270" s="27" t="s">
        <v>746</v>
      </c>
      <c r="B270" s="29" t="s">
        <v>747</v>
      </c>
      <c r="C270" s="43" t="s">
        <v>295</v>
      </c>
      <c r="D270" s="46">
        <f>I270+J270+K270</f>
        <v>22.8</v>
      </c>
      <c r="E270" s="4">
        <v>56</v>
      </c>
      <c r="F270" s="4">
        <v>39</v>
      </c>
      <c r="G270" s="60">
        <v>33</v>
      </c>
      <c r="H270" s="29"/>
      <c r="I270" s="52">
        <f>(E270+F270+G270+H270)/10</f>
        <v>12.8</v>
      </c>
      <c r="J270" s="78">
        <v>10</v>
      </c>
      <c r="K270" s="82"/>
      <c r="L270" s="82"/>
    </row>
    <row r="271" spans="1:12" x14ac:dyDescent="0.2">
      <c r="A271" s="27" t="s">
        <v>714</v>
      </c>
      <c r="B271" s="29" t="s">
        <v>715</v>
      </c>
      <c r="C271" s="43" t="s">
        <v>295</v>
      </c>
      <c r="D271" s="46">
        <f>I271+J271+K271</f>
        <v>35.4</v>
      </c>
      <c r="E271" s="4">
        <v>83</v>
      </c>
      <c r="F271" s="4">
        <v>87</v>
      </c>
      <c r="G271" s="60">
        <v>34</v>
      </c>
      <c r="H271" s="29"/>
      <c r="I271" s="52">
        <f>(E271+F271+G271+H271)/10</f>
        <v>20.399999999999999</v>
      </c>
      <c r="J271" s="78">
        <v>15</v>
      </c>
      <c r="K271" s="82"/>
      <c r="L271" s="82"/>
    </row>
    <row r="272" spans="1:12" x14ac:dyDescent="0.2">
      <c r="A272" s="27" t="s">
        <v>607</v>
      </c>
      <c r="B272" s="29" t="s">
        <v>608</v>
      </c>
      <c r="C272" s="43" t="s">
        <v>295</v>
      </c>
      <c r="D272" s="46">
        <f>I272+J272+K272</f>
        <v>30.5</v>
      </c>
      <c r="E272" s="4">
        <v>41</v>
      </c>
      <c r="F272" s="4">
        <v>67</v>
      </c>
      <c r="G272" s="60">
        <v>47</v>
      </c>
      <c r="H272" s="29"/>
      <c r="I272" s="52">
        <f>(E272+F272+G272+H272)/10</f>
        <v>15.5</v>
      </c>
      <c r="J272" s="78">
        <v>15</v>
      </c>
      <c r="K272" s="82"/>
      <c r="L272" s="82"/>
    </row>
    <row r="273" spans="1:12" x14ac:dyDescent="0.2">
      <c r="A273" s="39" t="s">
        <v>928</v>
      </c>
      <c r="B273" s="55" t="s">
        <v>929</v>
      </c>
      <c r="C273" s="57" t="s">
        <v>296</v>
      </c>
      <c r="D273" s="75">
        <f>J273+I273/10+K273+L273</f>
        <v>41.2</v>
      </c>
      <c r="E273" s="19">
        <v>78</v>
      </c>
      <c r="F273" s="19">
        <v>72</v>
      </c>
      <c r="G273" s="59">
        <v>62</v>
      </c>
      <c r="H273" s="55"/>
      <c r="I273" s="52">
        <f>+IF(SUM(E273:G273)&gt;=H273,SUM(E273:G273),H273)</f>
        <v>212</v>
      </c>
      <c r="J273" s="78">
        <v>20</v>
      </c>
      <c r="K273" s="82"/>
      <c r="L273" s="81"/>
    </row>
    <row r="274" spans="1:12" x14ac:dyDescent="0.2">
      <c r="A274" s="38" t="s">
        <v>491</v>
      </c>
      <c r="B274" s="45" t="s">
        <v>492</v>
      </c>
      <c r="C274" s="43" t="s">
        <v>296</v>
      </c>
      <c r="D274" s="24">
        <f>I274+J274+K274</f>
        <v>55.093102263617972</v>
      </c>
      <c r="E274" s="2">
        <v>70.061457418788407</v>
      </c>
      <c r="F274" s="2">
        <v>80.869565217391298</v>
      </c>
      <c r="G274" s="22">
        <v>100</v>
      </c>
      <c r="H274" s="10"/>
      <c r="I274" s="77">
        <f>IF(SUM(E274:G274)&gt;H274*3,SUM(E274:G274)/10,H274*3/10)</f>
        <v>25.093102263617972</v>
      </c>
      <c r="J274" s="78">
        <v>20</v>
      </c>
      <c r="K274" s="82">
        <v>10</v>
      </c>
      <c r="L274" s="85">
        <v>0.6</v>
      </c>
    </row>
    <row r="275" spans="1:12" x14ac:dyDescent="0.2">
      <c r="A275" s="40" t="s">
        <v>902</v>
      </c>
      <c r="B275" s="18" t="s">
        <v>903</v>
      </c>
      <c r="C275" s="43" t="s">
        <v>296</v>
      </c>
      <c r="D275" s="46">
        <f>I275+J275+K275</f>
        <v>42.4</v>
      </c>
      <c r="E275" s="4">
        <v>82</v>
      </c>
      <c r="F275" s="4">
        <v>81</v>
      </c>
      <c r="G275" s="26">
        <v>61</v>
      </c>
      <c r="H275" s="17"/>
      <c r="I275" s="52">
        <f>SUM(E275:H275)/10</f>
        <v>22.4</v>
      </c>
      <c r="J275" s="78">
        <v>20</v>
      </c>
      <c r="K275" s="82"/>
      <c r="L275" s="85">
        <v>0.55000000000000004</v>
      </c>
    </row>
    <row r="276" spans="1:12" x14ac:dyDescent="0.2">
      <c r="A276" s="39" t="s">
        <v>1050</v>
      </c>
      <c r="B276" s="55" t="s">
        <v>1051</v>
      </c>
      <c r="C276" s="57" t="s">
        <v>296</v>
      </c>
      <c r="D276" s="75">
        <f>J276+I276/10+K276+L276</f>
        <v>41.2</v>
      </c>
      <c r="E276" s="19">
        <v>60</v>
      </c>
      <c r="F276" s="19">
        <v>100</v>
      </c>
      <c r="G276" s="59">
        <v>52</v>
      </c>
      <c r="H276" s="55"/>
      <c r="I276" s="52">
        <f>+IF(SUM(E276:G276)&gt;=H276,SUM(E276:G276),H276)</f>
        <v>212</v>
      </c>
      <c r="J276" s="78">
        <v>20</v>
      </c>
      <c r="K276" s="82"/>
      <c r="L276" s="81"/>
    </row>
    <row r="277" spans="1:12" x14ac:dyDescent="0.2">
      <c r="A277" s="40" t="s">
        <v>860</v>
      </c>
      <c r="B277" s="18" t="s">
        <v>861</v>
      </c>
      <c r="C277" s="43" t="s">
        <v>296</v>
      </c>
      <c r="D277" s="46">
        <f>I277+J277+K277</f>
        <v>38.299999999999997</v>
      </c>
      <c r="E277" s="4">
        <v>73</v>
      </c>
      <c r="F277" s="4">
        <v>58</v>
      </c>
      <c r="G277" s="26">
        <v>52</v>
      </c>
      <c r="H277" s="17"/>
      <c r="I277" s="52">
        <f>SUM(E277:H277)/10</f>
        <v>18.3</v>
      </c>
      <c r="J277" s="78">
        <v>20</v>
      </c>
      <c r="K277" s="82"/>
      <c r="L277" s="85">
        <v>0.3</v>
      </c>
    </row>
    <row r="278" spans="1:12" x14ac:dyDescent="0.2">
      <c r="A278" s="27" t="s">
        <v>748</v>
      </c>
      <c r="B278" s="29" t="s">
        <v>749</v>
      </c>
      <c r="C278" s="43" t="s">
        <v>295</v>
      </c>
      <c r="D278" s="46">
        <f>I278+J278+K278</f>
        <v>42.1</v>
      </c>
      <c r="E278" s="4">
        <v>89</v>
      </c>
      <c r="F278" s="4">
        <v>91</v>
      </c>
      <c r="G278" s="60">
        <v>41</v>
      </c>
      <c r="H278" s="29"/>
      <c r="I278" s="52">
        <f>(E278+F278+G278+H278)/10</f>
        <v>22.1</v>
      </c>
      <c r="J278" s="78">
        <v>20</v>
      </c>
      <c r="K278" s="82"/>
      <c r="L278" s="82"/>
    </row>
    <row r="279" spans="1:12" x14ac:dyDescent="0.2">
      <c r="A279" s="39" t="s">
        <v>1028</v>
      </c>
      <c r="B279" s="55" t="s">
        <v>1029</v>
      </c>
      <c r="C279" s="55"/>
      <c r="D279" s="75">
        <f>J279+I279/10+K279+L279</f>
        <v>26.1</v>
      </c>
      <c r="E279" s="19">
        <v>64</v>
      </c>
      <c r="F279" s="19">
        <v>49</v>
      </c>
      <c r="G279" s="59">
        <v>28</v>
      </c>
      <c r="H279" s="55"/>
      <c r="I279" s="52">
        <f>+IF(SUM(E279:G279)&gt;=H279,SUM(E279:G279),H279)</f>
        <v>141</v>
      </c>
      <c r="J279" s="78">
        <v>12</v>
      </c>
      <c r="K279" s="82"/>
      <c r="L279" s="81"/>
    </row>
    <row r="280" spans="1:12" x14ac:dyDescent="0.2">
      <c r="A280" s="40" t="s">
        <v>191</v>
      </c>
      <c r="B280" s="18" t="s">
        <v>192</v>
      </c>
      <c r="C280" s="37" t="s">
        <v>296</v>
      </c>
      <c r="D280" s="24">
        <f>I280+J280+K280+L280</f>
        <v>5</v>
      </c>
      <c r="E280" s="2">
        <v>5</v>
      </c>
      <c r="F280" s="2">
        <v>0</v>
      </c>
      <c r="G280" s="36">
        <v>0</v>
      </c>
      <c r="H280" s="10"/>
      <c r="I280" s="77">
        <f>SUM(E280:G280)</f>
        <v>5</v>
      </c>
      <c r="J280" s="80">
        <v>0</v>
      </c>
      <c r="K280" s="82"/>
      <c r="L280" s="82"/>
    </row>
    <row r="281" spans="1:12" x14ac:dyDescent="0.2">
      <c r="A281" s="40" t="s">
        <v>191</v>
      </c>
      <c r="B281" s="18" t="s">
        <v>859</v>
      </c>
      <c r="C281" s="43" t="s">
        <v>296</v>
      </c>
      <c r="D281" s="46">
        <f>I281+J281+K281</f>
        <v>5</v>
      </c>
      <c r="E281" s="4"/>
      <c r="F281" s="4"/>
      <c r="G281" s="26"/>
      <c r="H281" s="17"/>
      <c r="I281" s="52">
        <f>SUM(E281:H281)/10</f>
        <v>0</v>
      </c>
      <c r="J281" s="78">
        <v>5</v>
      </c>
      <c r="K281" s="82"/>
      <c r="L281" s="85">
        <v>0</v>
      </c>
    </row>
    <row r="282" spans="1:12" x14ac:dyDescent="0.2">
      <c r="A282" s="39" t="s">
        <v>931</v>
      </c>
      <c r="B282" s="55" t="s">
        <v>932</v>
      </c>
      <c r="C282" s="57" t="s">
        <v>295</v>
      </c>
      <c r="D282" s="75">
        <f>J282+I282/10+K282+L282</f>
        <v>13.7</v>
      </c>
      <c r="E282" s="19">
        <v>24</v>
      </c>
      <c r="F282" s="19">
        <v>33</v>
      </c>
      <c r="G282" s="59"/>
      <c r="H282" s="55"/>
      <c r="I282" s="52">
        <f>+IF(SUM(E282:G282)&gt;=H282,SUM(E282:G282),H282)</f>
        <v>57</v>
      </c>
      <c r="J282" s="78">
        <v>8</v>
      </c>
      <c r="K282" s="82"/>
      <c r="L282" s="81"/>
    </row>
    <row r="283" spans="1:12" x14ac:dyDescent="0.2">
      <c r="A283" s="39" t="s">
        <v>1040</v>
      </c>
      <c r="B283" s="55" t="s">
        <v>1041</v>
      </c>
      <c r="C283" s="57" t="s">
        <v>295</v>
      </c>
      <c r="D283" s="75">
        <f>J283+I283/10+K283+L283</f>
        <v>30.9</v>
      </c>
      <c r="E283" s="19">
        <v>73</v>
      </c>
      <c r="F283" s="19">
        <v>80</v>
      </c>
      <c r="G283" s="59">
        <v>46</v>
      </c>
      <c r="H283" s="55"/>
      <c r="I283" s="52">
        <f>+IF(SUM(E283:G283)&gt;=H283,SUM(E283:G283),H283)</f>
        <v>199</v>
      </c>
      <c r="J283" s="78">
        <v>8</v>
      </c>
      <c r="K283" s="82">
        <v>3</v>
      </c>
      <c r="L283" s="81"/>
    </row>
    <row r="284" spans="1:12" x14ac:dyDescent="0.2">
      <c r="A284" s="27" t="s">
        <v>625</v>
      </c>
      <c r="B284" s="28" t="s">
        <v>626</v>
      </c>
      <c r="C284" s="2" t="s">
        <v>295</v>
      </c>
      <c r="D284" s="46">
        <f>I284+J284+K284</f>
        <v>33.299999999999997</v>
      </c>
      <c r="E284" s="4">
        <v>65</v>
      </c>
      <c r="F284" s="4">
        <v>81</v>
      </c>
      <c r="G284" s="48">
        <v>37</v>
      </c>
      <c r="H284" s="29"/>
      <c r="I284" s="52">
        <f>(E284+F284+G284+H284)/10</f>
        <v>18.3</v>
      </c>
      <c r="J284" s="78">
        <v>15</v>
      </c>
      <c r="K284" s="82"/>
      <c r="L284" s="82"/>
    </row>
    <row r="285" spans="1:12" x14ac:dyDescent="0.2">
      <c r="A285" s="53" t="s">
        <v>1000</v>
      </c>
      <c r="B285" s="15" t="s">
        <v>1001</v>
      </c>
      <c r="C285" s="19" t="s">
        <v>295</v>
      </c>
      <c r="D285" s="75">
        <f>J285+I285/10+K285+L285</f>
        <v>35.1</v>
      </c>
      <c r="E285" s="19">
        <v>69</v>
      </c>
      <c r="F285" s="19">
        <v>88</v>
      </c>
      <c r="G285" s="72">
        <v>74</v>
      </c>
      <c r="H285" s="55"/>
      <c r="I285" s="52">
        <f>+IF(SUM(E285:G285)&gt;=H285,SUM(E285:G285),H285)</f>
        <v>231</v>
      </c>
      <c r="J285" s="78">
        <v>12</v>
      </c>
      <c r="K285" s="82"/>
      <c r="L285" s="81"/>
    </row>
    <row r="286" spans="1:12" x14ac:dyDescent="0.2">
      <c r="A286" s="39" t="s">
        <v>1083</v>
      </c>
      <c r="B286" s="15" t="s">
        <v>1084</v>
      </c>
      <c r="C286" s="19" t="s">
        <v>296</v>
      </c>
      <c r="D286" s="75">
        <f>J286+I286/10+K286+L286</f>
        <v>42.6</v>
      </c>
      <c r="E286" s="19">
        <v>100</v>
      </c>
      <c r="F286" s="19">
        <v>100</v>
      </c>
      <c r="G286" s="72">
        <v>66</v>
      </c>
      <c r="H286" s="55"/>
      <c r="I286" s="52">
        <f>+IF(SUM(E286:G286)&gt;=H286,SUM(E286:G286),H286)</f>
        <v>266</v>
      </c>
      <c r="J286" s="78">
        <v>16</v>
      </c>
      <c r="K286" s="82"/>
      <c r="L286" s="81"/>
    </row>
    <row r="287" spans="1:12" x14ac:dyDescent="0.2">
      <c r="A287" s="27" t="s">
        <v>724</v>
      </c>
      <c r="B287" s="28" t="s">
        <v>725</v>
      </c>
      <c r="C287" s="2" t="s">
        <v>295</v>
      </c>
      <c r="D287" s="46">
        <f>I287+J287+K287</f>
        <v>5</v>
      </c>
      <c r="E287" s="4"/>
      <c r="F287" s="4"/>
      <c r="G287" s="48"/>
      <c r="H287" s="29"/>
      <c r="I287" s="52">
        <f>(E287+F287+G287+H287)/10</f>
        <v>0</v>
      </c>
      <c r="J287" s="78">
        <v>5</v>
      </c>
      <c r="K287" s="82"/>
      <c r="L287" s="82"/>
    </row>
    <row r="288" spans="1:12" x14ac:dyDescent="0.2">
      <c r="A288" s="27" t="s">
        <v>671</v>
      </c>
      <c r="B288" s="28" t="s">
        <v>672</v>
      </c>
      <c r="C288" s="2" t="s">
        <v>295</v>
      </c>
      <c r="D288" s="46">
        <f>I288+J288+K288</f>
        <v>41.8</v>
      </c>
      <c r="E288" s="4">
        <v>82</v>
      </c>
      <c r="F288" s="4">
        <v>81</v>
      </c>
      <c r="G288" s="48">
        <v>55</v>
      </c>
      <c r="H288" s="29"/>
      <c r="I288" s="52">
        <f>(E288+F288+G288+H288)/10</f>
        <v>21.8</v>
      </c>
      <c r="J288" s="78">
        <v>20</v>
      </c>
      <c r="K288" s="82"/>
      <c r="L288" s="82"/>
    </row>
    <row r="289" spans="1:12" x14ac:dyDescent="0.2">
      <c r="A289" s="39" t="s">
        <v>1113</v>
      </c>
      <c r="B289" s="15" t="s">
        <v>1114</v>
      </c>
      <c r="C289" s="19" t="s">
        <v>295</v>
      </c>
      <c r="D289" s="75">
        <f>J289+I289/10+K289+L289</f>
        <v>28.2</v>
      </c>
      <c r="E289" s="19">
        <v>49</v>
      </c>
      <c r="F289" s="19">
        <v>57</v>
      </c>
      <c r="G289" s="72">
        <v>16</v>
      </c>
      <c r="H289" s="55"/>
      <c r="I289" s="52">
        <f>+IF(SUM(E289:G289)&gt;=H289,SUM(E289:G289),H289)</f>
        <v>122</v>
      </c>
      <c r="J289" s="78">
        <v>16</v>
      </c>
      <c r="K289" s="82"/>
      <c r="L289" s="81"/>
    </row>
    <row r="290" spans="1:12" x14ac:dyDescent="0.2">
      <c r="A290" s="40" t="s">
        <v>898</v>
      </c>
      <c r="B290" s="42" t="s">
        <v>899</v>
      </c>
      <c r="C290" s="2" t="s">
        <v>296</v>
      </c>
      <c r="D290" s="46">
        <f>I290+J290+K290</f>
        <v>32</v>
      </c>
      <c r="E290" s="4">
        <v>34</v>
      </c>
      <c r="F290" s="4">
        <v>42</v>
      </c>
      <c r="G290" s="51">
        <v>44</v>
      </c>
      <c r="H290" s="17"/>
      <c r="I290" s="52">
        <f>SUM(E290:H290)/10</f>
        <v>12</v>
      </c>
      <c r="J290" s="78">
        <v>20</v>
      </c>
      <c r="K290" s="82"/>
      <c r="L290" s="85">
        <v>0.4</v>
      </c>
    </row>
    <row r="291" spans="1:12" x14ac:dyDescent="0.2">
      <c r="A291" s="40" t="s">
        <v>888</v>
      </c>
      <c r="B291" s="42" t="s">
        <v>889</v>
      </c>
      <c r="C291" s="2" t="s">
        <v>296</v>
      </c>
      <c r="D291" s="46">
        <f>I291+J291+K291</f>
        <v>48.6</v>
      </c>
      <c r="E291" s="4">
        <v>67</v>
      </c>
      <c r="F291" s="4">
        <v>82</v>
      </c>
      <c r="G291" s="51">
        <v>97</v>
      </c>
      <c r="H291" s="17"/>
      <c r="I291" s="52">
        <f>SUM(E291:H291)/10</f>
        <v>24.6</v>
      </c>
      <c r="J291" s="78">
        <v>20</v>
      </c>
      <c r="K291" s="82">
        <v>4</v>
      </c>
      <c r="L291" s="85">
        <v>0.8</v>
      </c>
    </row>
    <row r="292" spans="1:12" x14ac:dyDescent="0.2">
      <c r="A292" s="39" t="s">
        <v>1149</v>
      </c>
      <c r="B292" s="15" t="s">
        <v>1150</v>
      </c>
      <c r="C292" s="19" t="s">
        <v>295</v>
      </c>
      <c r="D292" s="75">
        <f>J292+I292/10+K292+L292</f>
        <v>22.2</v>
      </c>
      <c r="E292" s="19">
        <v>8</v>
      </c>
      <c r="F292" s="19">
        <v>36</v>
      </c>
      <c r="G292" s="72">
        <v>18</v>
      </c>
      <c r="H292" s="55"/>
      <c r="I292" s="52">
        <f>+IF(SUM(E292:G292)&gt;=H292,SUM(E292:G292),H292)</f>
        <v>62</v>
      </c>
      <c r="J292" s="78">
        <v>16</v>
      </c>
      <c r="K292" s="82"/>
      <c r="L292" s="81"/>
    </row>
    <row r="293" spans="1:12" x14ac:dyDescent="0.2">
      <c r="A293" s="27" t="s">
        <v>619</v>
      </c>
      <c r="B293" s="28" t="s">
        <v>620</v>
      </c>
      <c r="C293" s="2" t="s">
        <v>295</v>
      </c>
      <c r="D293" s="46">
        <f>I293+J293+K293</f>
        <v>47.1</v>
      </c>
      <c r="E293" s="4">
        <v>98</v>
      </c>
      <c r="F293" s="4">
        <v>89</v>
      </c>
      <c r="G293" s="48">
        <v>84</v>
      </c>
      <c r="H293" s="29"/>
      <c r="I293" s="52">
        <f>(E293+F293+G293+H293)/10</f>
        <v>27.1</v>
      </c>
      <c r="J293" s="78">
        <v>20</v>
      </c>
      <c r="K293" s="82"/>
      <c r="L293" s="82"/>
    </row>
    <row r="294" spans="1:12" x14ac:dyDescent="0.2">
      <c r="A294" s="39" t="s">
        <v>1115</v>
      </c>
      <c r="B294" s="15" t="s">
        <v>1116</v>
      </c>
      <c r="C294" s="19" t="s">
        <v>296</v>
      </c>
      <c r="D294" s="75">
        <f>J294+I294/10+K294+L294</f>
        <v>44.8</v>
      </c>
      <c r="E294" s="19">
        <v>86</v>
      </c>
      <c r="F294" s="19">
        <v>88</v>
      </c>
      <c r="G294" s="72">
        <v>74</v>
      </c>
      <c r="H294" s="55"/>
      <c r="I294" s="52">
        <f>+IF(SUM(E294:G294)&gt;=H294,SUM(E294:G294),H294)</f>
        <v>248</v>
      </c>
      <c r="J294" s="78">
        <v>20</v>
      </c>
      <c r="K294" s="82"/>
      <c r="L294" s="81"/>
    </row>
    <row r="295" spans="1:12" x14ac:dyDescent="0.2">
      <c r="A295" s="40" t="s">
        <v>876</v>
      </c>
      <c r="B295" s="42" t="s">
        <v>877</v>
      </c>
      <c r="C295" s="2" t="s">
        <v>296</v>
      </c>
      <c r="D295" s="46">
        <f>I295+J295+K295</f>
        <v>38.4</v>
      </c>
      <c r="E295" s="4">
        <v>38</v>
      </c>
      <c r="F295" s="4">
        <v>89</v>
      </c>
      <c r="G295" s="51">
        <v>57</v>
      </c>
      <c r="H295" s="17"/>
      <c r="I295" s="52">
        <f>SUM(E295:H295)/10</f>
        <v>18.399999999999999</v>
      </c>
      <c r="J295" s="78">
        <v>15</v>
      </c>
      <c r="K295" s="82">
        <v>5</v>
      </c>
      <c r="L295" s="85">
        <v>0.56499999999999995</v>
      </c>
    </row>
    <row r="296" spans="1:12" x14ac:dyDescent="0.2">
      <c r="A296" s="39" t="s">
        <v>1141</v>
      </c>
      <c r="B296" s="15" t="s">
        <v>1142</v>
      </c>
      <c r="C296" s="19" t="s">
        <v>295</v>
      </c>
      <c r="D296" s="75">
        <f>J296+I296/10+K296+L296</f>
        <v>29.2</v>
      </c>
      <c r="E296" s="19">
        <v>83</v>
      </c>
      <c r="F296" s="19">
        <v>81</v>
      </c>
      <c r="G296" s="72">
        <v>88</v>
      </c>
      <c r="H296" s="55"/>
      <c r="I296" s="52">
        <f>+IF(SUM(E296:G296)&gt;=H296,SUM(E296:G296),H296)</f>
        <v>252</v>
      </c>
      <c r="J296" s="78">
        <v>4</v>
      </c>
      <c r="K296" s="82"/>
      <c r="L296" s="81"/>
    </row>
    <row r="297" spans="1:12" x14ac:dyDescent="0.2">
      <c r="A297" s="27" t="s">
        <v>709</v>
      </c>
      <c r="B297" s="28" t="s">
        <v>211</v>
      </c>
      <c r="C297" s="2" t="s">
        <v>295</v>
      </c>
      <c r="D297" s="46">
        <f>I297+J297+K297</f>
        <v>44.5</v>
      </c>
      <c r="E297" s="4">
        <v>61</v>
      </c>
      <c r="F297" s="4">
        <v>96</v>
      </c>
      <c r="G297" s="48">
        <v>88</v>
      </c>
      <c r="H297" s="29"/>
      <c r="I297" s="52">
        <f>(E297+F297+G297+H297)/10</f>
        <v>24.5</v>
      </c>
      <c r="J297" s="78">
        <v>20</v>
      </c>
      <c r="K297" s="82"/>
      <c r="L297" s="82"/>
    </row>
    <row r="298" spans="1:12" x14ac:dyDescent="0.2">
      <c r="A298" s="15" t="s">
        <v>324</v>
      </c>
      <c r="B298" s="1" t="s">
        <v>325</v>
      </c>
      <c r="C298" s="2" t="s">
        <v>295</v>
      </c>
      <c r="D298" s="24">
        <f>I298+J298+K298</f>
        <v>4.1791044776119399</v>
      </c>
      <c r="E298" s="2">
        <v>41.791044776119399</v>
      </c>
      <c r="F298" s="31"/>
      <c r="G298" s="50"/>
      <c r="H298" s="13"/>
      <c r="I298" s="77">
        <f>IF(SUM(E298:G298)&gt;H298*3,SUM(E298:G298)/10,H298*3/10)</f>
        <v>4.1791044776119399</v>
      </c>
      <c r="J298" s="78">
        <v>0</v>
      </c>
      <c r="K298" s="82"/>
      <c r="L298" s="82"/>
    </row>
    <row r="299" spans="1:12" x14ac:dyDescent="0.2">
      <c r="A299" s="27" t="s">
        <v>797</v>
      </c>
      <c r="B299" s="28" t="s">
        <v>798</v>
      </c>
      <c r="C299" s="2" t="s">
        <v>295</v>
      </c>
      <c r="D299" s="46">
        <f>I299+J299+K299</f>
        <v>21.3</v>
      </c>
      <c r="E299" s="4">
        <v>46</v>
      </c>
      <c r="F299" s="4">
        <v>17</v>
      </c>
      <c r="G299" s="48"/>
      <c r="H299" s="29"/>
      <c r="I299" s="52">
        <f>(E299+F299+G299+H299)/10</f>
        <v>6.3</v>
      </c>
      <c r="J299" s="78">
        <v>15</v>
      </c>
      <c r="K299" s="82"/>
      <c r="L299" s="82"/>
    </row>
    <row r="300" spans="1:12" x14ac:dyDescent="0.2">
      <c r="A300" s="38" t="s">
        <v>21</v>
      </c>
      <c r="B300" s="1" t="s">
        <v>22</v>
      </c>
      <c r="C300" s="2" t="s">
        <v>295</v>
      </c>
      <c r="D300" s="24">
        <f>I300+J300+K300+L300</f>
        <v>32.255890676044032</v>
      </c>
      <c r="E300" s="2">
        <v>6.5</v>
      </c>
      <c r="F300" s="31">
        <v>0.81712062256809337</v>
      </c>
      <c r="G300" s="50">
        <v>8.2887700534759361</v>
      </c>
      <c r="H300" s="13"/>
      <c r="I300" s="77">
        <f>SUM(E300:G300)</f>
        <v>15.60589067604403</v>
      </c>
      <c r="J300" s="80">
        <v>16.649999999999999</v>
      </c>
      <c r="K300" s="82"/>
      <c r="L300" s="81"/>
    </row>
    <row r="301" spans="1:12" x14ac:dyDescent="0.2">
      <c r="A301" s="39" t="s">
        <v>1165</v>
      </c>
      <c r="B301" s="15" t="s">
        <v>1166</v>
      </c>
      <c r="C301" s="19" t="s">
        <v>295</v>
      </c>
      <c r="D301" s="75">
        <f>J301+I301/10+K301+L301</f>
        <v>35.200000000000003</v>
      </c>
      <c r="E301" s="19">
        <v>66</v>
      </c>
      <c r="F301" s="19">
        <v>60</v>
      </c>
      <c r="G301" s="72">
        <v>66</v>
      </c>
      <c r="H301" s="55"/>
      <c r="I301" s="52">
        <f>+IF(SUM(E301:G301)&gt;=H301,SUM(E301:G301),H301)</f>
        <v>192</v>
      </c>
      <c r="J301" s="78">
        <v>16</v>
      </c>
      <c r="K301" s="82"/>
      <c r="L301" s="81"/>
    </row>
    <row r="302" spans="1:12" x14ac:dyDescent="0.2">
      <c r="A302" s="27" t="s">
        <v>611</v>
      </c>
      <c r="B302" s="28" t="s">
        <v>612</v>
      </c>
      <c r="C302" s="2" t="s">
        <v>295</v>
      </c>
      <c r="D302" s="46">
        <f>I302+J302+K302</f>
        <v>26.8</v>
      </c>
      <c r="E302" s="4"/>
      <c r="F302" s="4">
        <v>79</v>
      </c>
      <c r="G302" s="48">
        <v>56</v>
      </c>
      <c r="H302" s="29">
        <v>33</v>
      </c>
      <c r="I302" s="52">
        <f>(E302+F302+G302+H302)/10</f>
        <v>16.8</v>
      </c>
      <c r="J302" s="78">
        <v>10</v>
      </c>
      <c r="K302" s="82"/>
      <c r="L302" s="82"/>
    </row>
    <row r="303" spans="1:12" x14ac:dyDescent="0.2">
      <c r="A303" s="27" t="s">
        <v>613</v>
      </c>
      <c r="B303" s="28" t="s">
        <v>614</v>
      </c>
      <c r="C303" s="2" t="s">
        <v>295</v>
      </c>
      <c r="D303" s="46">
        <f>I303+J303+K303</f>
        <v>42</v>
      </c>
      <c r="E303" s="4">
        <v>78</v>
      </c>
      <c r="F303" s="4">
        <v>100</v>
      </c>
      <c r="G303" s="48">
        <v>92</v>
      </c>
      <c r="H303" s="29"/>
      <c r="I303" s="52">
        <f>(E303+F303+G303+H303)/10</f>
        <v>27</v>
      </c>
      <c r="J303" s="78">
        <v>15</v>
      </c>
      <c r="K303" s="82"/>
      <c r="L303" s="82"/>
    </row>
    <row r="304" spans="1:12" x14ac:dyDescent="0.2">
      <c r="A304" s="40" t="s">
        <v>882</v>
      </c>
      <c r="B304" s="42" t="s">
        <v>883</v>
      </c>
      <c r="C304" s="2" t="s">
        <v>296</v>
      </c>
      <c r="D304" s="46">
        <f>I304+J304+K304</f>
        <v>44.2</v>
      </c>
      <c r="E304" s="4">
        <v>98</v>
      </c>
      <c r="F304" s="4">
        <v>87</v>
      </c>
      <c r="G304" s="51">
        <v>57</v>
      </c>
      <c r="H304" s="17"/>
      <c r="I304" s="52">
        <f>SUM(E304:H304)/10</f>
        <v>24.2</v>
      </c>
      <c r="J304" s="78">
        <v>20</v>
      </c>
      <c r="K304" s="82"/>
      <c r="L304" s="85">
        <v>0.86499999999999999</v>
      </c>
    </row>
    <row r="305" spans="1:12" x14ac:dyDescent="0.2">
      <c r="A305" s="39" t="s">
        <v>987</v>
      </c>
      <c r="B305" s="15" t="s">
        <v>988</v>
      </c>
      <c r="C305" s="19" t="s">
        <v>295</v>
      </c>
      <c r="D305" s="75">
        <f t="shared" ref="D305:D313" si="9">J305+I305/10+K305+L305</f>
        <v>31.2</v>
      </c>
      <c r="E305" s="19">
        <v>63</v>
      </c>
      <c r="F305" s="19">
        <v>90</v>
      </c>
      <c r="G305" s="72">
        <v>29</v>
      </c>
      <c r="H305" s="55"/>
      <c r="I305" s="52">
        <f t="shared" ref="I305:I313" si="10">+IF(SUM(E305:G305)&gt;=H305,SUM(E305:G305),H305)</f>
        <v>182</v>
      </c>
      <c r="J305" s="78">
        <v>8</v>
      </c>
      <c r="K305" s="82"/>
      <c r="L305" s="81">
        <v>5</v>
      </c>
    </row>
    <row r="306" spans="1:12" x14ac:dyDescent="0.2">
      <c r="A306" s="39" t="s">
        <v>1072</v>
      </c>
      <c r="B306" s="15" t="s">
        <v>1073</v>
      </c>
      <c r="C306" s="19" t="s">
        <v>296</v>
      </c>
      <c r="D306" s="75">
        <f t="shared" si="9"/>
        <v>33.4</v>
      </c>
      <c r="E306" s="19">
        <v>76</v>
      </c>
      <c r="F306" s="19">
        <v>78</v>
      </c>
      <c r="G306" s="72">
        <v>60</v>
      </c>
      <c r="H306" s="55"/>
      <c r="I306" s="52">
        <f t="shared" si="10"/>
        <v>214</v>
      </c>
      <c r="J306" s="78">
        <v>12</v>
      </c>
      <c r="K306" s="82"/>
      <c r="L306" s="81"/>
    </row>
    <row r="307" spans="1:12" x14ac:dyDescent="0.2">
      <c r="A307" s="39" t="s">
        <v>1060</v>
      </c>
      <c r="B307" s="15" t="s">
        <v>1061</v>
      </c>
      <c r="C307" s="19" t="s">
        <v>295</v>
      </c>
      <c r="D307" s="75">
        <f t="shared" si="9"/>
        <v>36.1</v>
      </c>
      <c r="E307" s="19">
        <v>72</v>
      </c>
      <c r="F307" s="19">
        <v>66</v>
      </c>
      <c r="G307" s="72">
        <v>73</v>
      </c>
      <c r="H307" s="55"/>
      <c r="I307" s="52">
        <f t="shared" si="10"/>
        <v>211</v>
      </c>
      <c r="J307" s="78">
        <v>12</v>
      </c>
      <c r="K307" s="82">
        <v>3</v>
      </c>
      <c r="L307" s="81"/>
    </row>
    <row r="308" spans="1:12" x14ac:dyDescent="0.2">
      <c r="A308" s="39" t="s">
        <v>1077</v>
      </c>
      <c r="B308" s="15" t="s">
        <v>1078</v>
      </c>
      <c r="C308" s="19" t="s">
        <v>296</v>
      </c>
      <c r="D308" s="75">
        <f t="shared" si="9"/>
        <v>28.9</v>
      </c>
      <c r="E308" s="19">
        <v>56</v>
      </c>
      <c r="F308" s="19">
        <v>43</v>
      </c>
      <c r="G308" s="72">
        <v>30</v>
      </c>
      <c r="H308" s="55"/>
      <c r="I308" s="52">
        <f t="shared" si="10"/>
        <v>129</v>
      </c>
      <c r="J308" s="78">
        <v>16</v>
      </c>
      <c r="K308" s="82"/>
      <c r="L308" s="81"/>
    </row>
    <row r="309" spans="1:12" x14ac:dyDescent="0.2">
      <c r="A309" s="39" t="s">
        <v>945</v>
      </c>
      <c r="B309" s="15" t="s">
        <v>946</v>
      </c>
      <c r="C309" s="19" t="s">
        <v>296</v>
      </c>
      <c r="D309" s="75">
        <f t="shared" si="9"/>
        <v>41.5</v>
      </c>
      <c r="E309" s="19">
        <v>93</v>
      </c>
      <c r="F309" s="19">
        <v>88</v>
      </c>
      <c r="G309" s="72">
        <v>74</v>
      </c>
      <c r="H309" s="55"/>
      <c r="I309" s="52">
        <f t="shared" si="10"/>
        <v>255</v>
      </c>
      <c r="J309" s="78">
        <v>16</v>
      </c>
      <c r="K309" s="82"/>
      <c r="L309" s="81"/>
    </row>
    <row r="310" spans="1:12" x14ac:dyDescent="0.2">
      <c r="A310" s="39" t="s">
        <v>1068</v>
      </c>
      <c r="B310" s="15" t="s">
        <v>1069</v>
      </c>
      <c r="C310" s="19" t="s">
        <v>295</v>
      </c>
      <c r="D310" s="75">
        <f t="shared" si="9"/>
        <v>27.1</v>
      </c>
      <c r="E310" s="19">
        <v>38</v>
      </c>
      <c r="F310" s="19">
        <v>78</v>
      </c>
      <c r="G310" s="72">
        <v>35</v>
      </c>
      <c r="H310" s="55"/>
      <c r="I310" s="52">
        <f t="shared" si="10"/>
        <v>151</v>
      </c>
      <c r="J310" s="78">
        <v>12</v>
      </c>
      <c r="K310" s="82"/>
      <c r="L310" s="81"/>
    </row>
    <row r="311" spans="1:12" x14ac:dyDescent="0.2">
      <c r="A311" s="39" t="s">
        <v>1093</v>
      </c>
      <c r="B311" s="15" t="s">
        <v>1094</v>
      </c>
      <c r="C311" s="19" t="s">
        <v>295</v>
      </c>
      <c r="D311" s="75">
        <f t="shared" si="9"/>
        <v>28.4</v>
      </c>
      <c r="E311" s="19">
        <v>55</v>
      </c>
      <c r="F311" s="19">
        <v>34</v>
      </c>
      <c r="G311" s="72">
        <v>35</v>
      </c>
      <c r="H311" s="55"/>
      <c r="I311" s="52">
        <f t="shared" si="10"/>
        <v>124</v>
      </c>
      <c r="J311" s="78">
        <v>16</v>
      </c>
      <c r="K311" s="82"/>
      <c r="L311" s="81"/>
    </row>
    <row r="312" spans="1:12" x14ac:dyDescent="0.2">
      <c r="A312" s="39" t="s">
        <v>969</v>
      </c>
      <c r="B312" s="15" t="s">
        <v>970</v>
      </c>
      <c r="C312" s="19" t="s">
        <v>296</v>
      </c>
      <c r="D312" s="75">
        <f t="shared" si="9"/>
        <v>37.799999999999997</v>
      </c>
      <c r="E312" s="19">
        <v>86</v>
      </c>
      <c r="F312" s="19">
        <v>93</v>
      </c>
      <c r="G312" s="72">
        <v>39</v>
      </c>
      <c r="H312" s="55"/>
      <c r="I312" s="52">
        <f t="shared" si="10"/>
        <v>218</v>
      </c>
      <c r="J312" s="78">
        <v>16</v>
      </c>
      <c r="K312" s="82"/>
      <c r="L312" s="81"/>
    </row>
    <row r="313" spans="1:12" x14ac:dyDescent="0.2">
      <c r="A313" s="39" t="s">
        <v>1016</v>
      </c>
      <c r="B313" s="15" t="s">
        <v>1017</v>
      </c>
      <c r="C313" s="19" t="s">
        <v>295</v>
      </c>
      <c r="D313" s="75">
        <f t="shared" si="9"/>
        <v>34.200000000000003</v>
      </c>
      <c r="E313" s="19">
        <v>34</v>
      </c>
      <c r="F313" s="19">
        <v>66</v>
      </c>
      <c r="G313" s="72">
        <v>42</v>
      </c>
      <c r="H313" s="55"/>
      <c r="I313" s="52">
        <f t="shared" si="10"/>
        <v>142</v>
      </c>
      <c r="J313" s="78">
        <v>20</v>
      </c>
      <c r="K313" s="82"/>
      <c r="L313" s="81"/>
    </row>
    <row r="314" spans="1:12" x14ac:dyDescent="0.2">
      <c r="A314" s="15" t="s">
        <v>326</v>
      </c>
      <c r="B314" s="1" t="s">
        <v>327</v>
      </c>
      <c r="C314" s="2" t="s">
        <v>295</v>
      </c>
      <c r="D314" s="24">
        <f>I314+J314+K314</f>
        <v>25.989464442493414</v>
      </c>
      <c r="E314" s="2">
        <v>79.894644424934143</v>
      </c>
      <c r="F314" s="31"/>
      <c r="G314" s="50">
        <v>100</v>
      </c>
      <c r="H314" s="13"/>
      <c r="I314" s="77">
        <f>IF(SUM(E314:G314)&gt;H314*3,SUM(E314:G314)/10,H314*3/10)</f>
        <v>17.989464442493414</v>
      </c>
      <c r="J314" s="78">
        <v>8</v>
      </c>
      <c r="K314" s="82"/>
      <c r="L314" s="82"/>
    </row>
    <row r="315" spans="1:12" x14ac:dyDescent="0.2">
      <c r="A315" s="39" t="s">
        <v>950</v>
      </c>
      <c r="B315" s="15" t="s">
        <v>951</v>
      </c>
      <c r="C315" s="19" t="s">
        <v>295</v>
      </c>
      <c r="D315" s="75">
        <f>J315+I315/10+K315+L315</f>
        <v>38.9</v>
      </c>
      <c r="E315" s="19">
        <v>83</v>
      </c>
      <c r="F315" s="19">
        <v>100</v>
      </c>
      <c r="G315" s="72">
        <v>86</v>
      </c>
      <c r="H315" s="55"/>
      <c r="I315" s="52">
        <f>+IF(SUM(E315:G315)&gt;=H315,SUM(E315:G315),H315)</f>
        <v>269</v>
      </c>
      <c r="J315" s="78">
        <v>12</v>
      </c>
      <c r="K315" s="82"/>
      <c r="L315" s="81"/>
    </row>
    <row r="316" spans="1:12" x14ac:dyDescent="0.2">
      <c r="A316" s="27" t="s">
        <v>726</v>
      </c>
      <c r="B316" s="28" t="s">
        <v>727</v>
      </c>
      <c r="C316" s="2" t="s">
        <v>295</v>
      </c>
      <c r="D316" s="46">
        <f>I316+J316+K316</f>
        <v>31.8</v>
      </c>
      <c r="E316" s="4">
        <v>51</v>
      </c>
      <c r="F316" s="4">
        <v>24</v>
      </c>
      <c r="G316" s="48">
        <v>43</v>
      </c>
      <c r="H316" s="29"/>
      <c r="I316" s="52">
        <f>(E316+F316+G316+H316)/10</f>
        <v>11.8</v>
      </c>
      <c r="J316" s="78">
        <v>20</v>
      </c>
      <c r="K316" s="82"/>
      <c r="L316" s="82"/>
    </row>
    <row r="317" spans="1:12" x14ac:dyDescent="0.2">
      <c r="A317" s="27" t="s">
        <v>585</v>
      </c>
      <c r="B317" s="28" t="s">
        <v>586</v>
      </c>
      <c r="C317" s="2" t="s">
        <v>295</v>
      </c>
      <c r="D317" s="46">
        <f>I317+J317+K317</f>
        <v>10</v>
      </c>
      <c r="E317" s="4"/>
      <c r="F317" s="4"/>
      <c r="G317" s="48"/>
      <c r="H317" s="29"/>
      <c r="I317" s="52">
        <f>(E317+F317+G317+H317)/10</f>
        <v>0</v>
      </c>
      <c r="J317" s="78">
        <v>10</v>
      </c>
      <c r="K317" s="82"/>
      <c r="L317" s="82"/>
    </row>
    <row r="318" spans="1:12" x14ac:dyDescent="0.2">
      <c r="A318" s="39" t="s">
        <v>1034</v>
      </c>
      <c r="B318" s="15" t="s">
        <v>1035</v>
      </c>
      <c r="C318" s="19" t="s">
        <v>295</v>
      </c>
      <c r="D318" s="75">
        <f>J318+I318/10+K318+L318</f>
        <v>27.9</v>
      </c>
      <c r="E318" s="19">
        <v>74</v>
      </c>
      <c r="F318" s="19">
        <v>57</v>
      </c>
      <c r="G318" s="72">
        <v>28</v>
      </c>
      <c r="H318" s="55"/>
      <c r="I318" s="52">
        <f>+IF(SUM(E318:G318)&gt;=H318,SUM(E318:G318),H318)</f>
        <v>159</v>
      </c>
      <c r="J318" s="78">
        <v>12</v>
      </c>
      <c r="K318" s="82"/>
      <c r="L318" s="81"/>
    </row>
    <row r="319" spans="1:12" x14ac:dyDescent="0.2">
      <c r="A319" s="27" t="s">
        <v>722</v>
      </c>
      <c r="B319" s="28" t="s">
        <v>723</v>
      </c>
      <c r="C319" s="2" t="s">
        <v>295</v>
      </c>
      <c r="D319" s="46">
        <f>I319+J319+K319</f>
        <v>38</v>
      </c>
      <c r="E319" s="4">
        <v>83</v>
      </c>
      <c r="F319" s="4">
        <v>41</v>
      </c>
      <c r="G319" s="48">
        <v>56</v>
      </c>
      <c r="H319" s="29"/>
      <c r="I319" s="52">
        <f>(E319+F319+G319+H319)/10</f>
        <v>18</v>
      </c>
      <c r="J319" s="78">
        <v>20</v>
      </c>
      <c r="K319" s="82"/>
      <c r="L319" s="82"/>
    </row>
    <row r="320" spans="1:12" x14ac:dyDescent="0.2">
      <c r="A320" s="39" t="s">
        <v>1018</v>
      </c>
      <c r="B320" s="15" t="s">
        <v>1019</v>
      </c>
      <c r="C320" s="19" t="s">
        <v>295</v>
      </c>
      <c r="D320" s="75">
        <f t="shared" ref="D320:D327" si="11">J320+I320/10+K320+L320</f>
        <v>36.299999999999997</v>
      </c>
      <c r="E320" s="19">
        <v>39</v>
      </c>
      <c r="F320" s="19">
        <v>68</v>
      </c>
      <c r="G320" s="72">
        <v>66</v>
      </c>
      <c r="H320" s="55"/>
      <c r="I320" s="52">
        <f t="shared" ref="I320:I327" si="12">+IF(SUM(E320:G320)&gt;=H320,SUM(E320:G320),H320)</f>
        <v>173</v>
      </c>
      <c r="J320" s="78">
        <v>16</v>
      </c>
      <c r="K320" s="82">
        <v>3</v>
      </c>
      <c r="L320" s="81"/>
    </row>
    <row r="321" spans="1:12" x14ac:dyDescent="0.2">
      <c r="A321" s="39" t="s">
        <v>1131</v>
      </c>
      <c r="B321" s="15" t="s">
        <v>1132</v>
      </c>
      <c r="C321" s="19" t="s">
        <v>295</v>
      </c>
      <c r="D321" s="75">
        <f t="shared" si="11"/>
        <v>29.7</v>
      </c>
      <c r="E321" s="19">
        <v>42</v>
      </c>
      <c r="F321" s="19">
        <v>49</v>
      </c>
      <c r="G321" s="72">
        <v>46</v>
      </c>
      <c r="H321" s="55"/>
      <c r="I321" s="52">
        <f t="shared" si="12"/>
        <v>137</v>
      </c>
      <c r="J321" s="78">
        <v>16</v>
      </c>
      <c r="K321" s="82"/>
      <c r="L321" s="81"/>
    </row>
    <row r="322" spans="1:12" x14ac:dyDescent="0.2">
      <c r="A322" s="39" t="s">
        <v>1026</v>
      </c>
      <c r="B322" s="15" t="s">
        <v>1027</v>
      </c>
      <c r="C322" s="19" t="s">
        <v>296</v>
      </c>
      <c r="D322" s="75">
        <f t="shared" si="11"/>
        <v>18</v>
      </c>
      <c r="E322" s="19">
        <v>61</v>
      </c>
      <c r="F322" s="19">
        <v>79</v>
      </c>
      <c r="G322" s="72">
        <v>40</v>
      </c>
      <c r="H322" s="55"/>
      <c r="I322" s="52">
        <f t="shared" si="12"/>
        <v>180</v>
      </c>
      <c r="J322" s="78">
        <v>0</v>
      </c>
      <c r="K322" s="82"/>
      <c r="L322" s="81"/>
    </row>
    <row r="323" spans="1:12" x14ac:dyDescent="0.2">
      <c r="A323" s="39" t="s">
        <v>1169</v>
      </c>
      <c r="B323" s="15" t="s">
        <v>1170</v>
      </c>
      <c r="C323" s="19" t="s">
        <v>296</v>
      </c>
      <c r="D323" s="75">
        <f t="shared" si="11"/>
        <v>4</v>
      </c>
      <c r="E323" s="19"/>
      <c r="F323" s="19"/>
      <c r="G323" s="72"/>
      <c r="H323" s="55"/>
      <c r="I323" s="52">
        <f t="shared" si="12"/>
        <v>0</v>
      </c>
      <c r="J323" s="78">
        <v>4</v>
      </c>
      <c r="K323" s="82"/>
      <c r="L323" s="81"/>
    </row>
    <row r="324" spans="1:12" x14ac:dyDescent="0.2">
      <c r="A324" s="39" t="s">
        <v>1070</v>
      </c>
      <c r="B324" s="15" t="s">
        <v>1071</v>
      </c>
      <c r="C324" s="19" t="s">
        <v>295</v>
      </c>
      <c r="D324" s="75">
        <f t="shared" si="11"/>
        <v>30.1</v>
      </c>
      <c r="E324" s="19">
        <v>67</v>
      </c>
      <c r="F324" s="19">
        <v>74</v>
      </c>
      <c r="G324" s="72"/>
      <c r="H324" s="55"/>
      <c r="I324" s="52">
        <f t="shared" si="12"/>
        <v>141</v>
      </c>
      <c r="J324" s="78">
        <v>16</v>
      </c>
      <c r="K324" s="82"/>
      <c r="L324" s="81"/>
    </row>
    <row r="325" spans="1:12" x14ac:dyDescent="0.2">
      <c r="A325" s="39" t="s">
        <v>975</v>
      </c>
      <c r="B325" s="15" t="s">
        <v>976</v>
      </c>
      <c r="C325" s="19" t="s">
        <v>296</v>
      </c>
      <c r="D325" s="75">
        <f t="shared" si="11"/>
        <v>45.7</v>
      </c>
      <c r="E325" s="19">
        <v>86</v>
      </c>
      <c r="F325" s="19">
        <v>100</v>
      </c>
      <c r="G325" s="72">
        <v>41</v>
      </c>
      <c r="H325" s="55"/>
      <c r="I325" s="52">
        <f t="shared" si="12"/>
        <v>227</v>
      </c>
      <c r="J325" s="78">
        <v>20</v>
      </c>
      <c r="K325" s="82">
        <v>3</v>
      </c>
      <c r="L325" s="81"/>
    </row>
    <row r="326" spans="1:12" x14ac:dyDescent="0.2">
      <c r="A326" s="39" t="s">
        <v>1085</v>
      </c>
      <c r="B326" s="15" t="s">
        <v>1086</v>
      </c>
      <c r="C326" s="19" t="s">
        <v>296</v>
      </c>
      <c r="D326" s="75">
        <f t="shared" si="11"/>
        <v>33.299999999999997</v>
      </c>
      <c r="E326" s="19">
        <v>83</v>
      </c>
      <c r="F326" s="19">
        <v>100</v>
      </c>
      <c r="G326" s="72">
        <v>30</v>
      </c>
      <c r="H326" s="55"/>
      <c r="I326" s="52">
        <f t="shared" si="12"/>
        <v>213</v>
      </c>
      <c r="J326" s="78">
        <v>12</v>
      </c>
      <c r="K326" s="82"/>
      <c r="L326" s="81"/>
    </row>
    <row r="327" spans="1:12" x14ac:dyDescent="0.2">
      <c r="A327" s="39" t="s">
        <v>1046</v>
      </c>
      <c r="B327" s="15" t="s">
        <v>1047</v>
      </c>
      <c r="C327" s="19" t="s">
        <v>295</v>
      </c>
      <c r="D327" s="75">
        <f t="shared" si="11"/>
        <v>21.7</v>
      </c>
      <c r="E327" s="19">
        <v>61</v>
      </c>
      <c r="F327" s="19">
        <v>65</v>
      </c>
      <c r="G327" s="72">
        <v>51</v>
      </c>
      <c r="H327" s="55"/>
      <c r="I327" s="52">
        <f t="shared" si="12"/>
        <v>177</v>
      </c>
      <c r="J327" s="78">
        <v>4</v>
      </c>
      <c r="K327" s="82"/>
      <c r="L327" s="81"/>
    </row>
    <row r="328" spans="1:12" x14ac:dyDescent="0.2">
      <c r="A328" s="40" t="s">
        <v>837</v>
      </c>
      <c r="B328" s="42" t="s">
        <v>838</v>
      </c>
      <c r="C328" s="2" t="s">
        <v>296</v>
      </c>
      <c r="D328" s="46">
        <f>I328+J328+K328</f>
        <v>34.1</v>
      </c>
      <c r="E328" s="4">
        <v>59</v>
      </c>
      <c r="F328" s="4">
        <v>89</v>
      </c>
      <c r="G328" s="51">
        <v>43</v>
      </c>
      <c r="H328" s="17"/>
      <c r="I328" s="52">
        <f>SUM(E328:H328)/10</f>
        <v>19.100000000000001</v>
      </c>
      <c r="J328" s="78">
        <v>15</v>
      </c>
      <c r="K328" s="82"/>
      <c r="L328" s="85">
        <v>0.67</v>
      </c>
    </row>
    <row r="329" spans="1:12" x14ac:dyDescent="0.2">
      <c r="A329" s="27" t="s">
        <v>591</v>
      </c>
      <c r="B329" s="28" t="s">
        <v>592</v>
      </c>
      <c r="C329" s="2" t="s">
        <v>295</v>
      </c>
      <c r="D329" s="46">
        <f>I329+J329+K329</f>
        <v>31.7</v>
      </c>
      <c r="E329" s="4">
        <v>33</v>
      </c>
      <c r="F329" s="4">
        <v>76</v>
      </c>
      <c r="G329" s="48">
        <v>58</v>
      </c>
      <c r="H329" s="29"/>
      <c r="I329" s="52">
        <f>(E329+F329+G329+H329)/10</f>
        <v>16.7</v>
      </c>
      <c r="J329" s="78">
        <v>15</v>
      </c>
      <c r="K329" s="82"/>
      <c r="L329" s="82"/>
    </row>
    <row r="330" spans="1:12" x14ac:dyDescent="0.2">
      <c r="A330" s="39" t="s">
        <v>935</v>
      </c>
      <c r="B330" s="15" t="s">
        <v>936</v>
      </c>
      <c r="C330" s="19" t="s">
        <v>296</v>
      </c>
      <c r="D330" s="75">
        <f>J330+I330/10+K330+L330</f>
        <v>33.1</v>
      </c>
      <c r="E330" s="19">
        <v>56</v>
      </c>
      <c r="F330" s="19">
        <v>95</v>
      </c>
      <c r="G330" s="72">
        <v>60</v>
      </c>
      <c r="H330" s="55"/>
      <c r="I330" s="52">
        <f>+IF(SUM(E330:G330)&gt;=H330,SUM(E330:G330),H330)</f>
        <v>211</v>
      </c>
      <c r="J330" s="78">
        <v>12</v>
      </c>
      <c r="K330" s="82"/>
      <c r="L330" s="81"/>
    </row>
    <row r="331" spans="1:12" x14ac:dyDescent="0.2">
      <c r="A331" s="27" t="s">
        <v>605</v>
      </c>
      <c r="B331" s="28" t="s">
        <v>606</v>
      </c>
      <c r="C331" s="2" t="s">
        <v>295</v>
      </c>
      <c r="D331" s="46">
        <f>I331+J331+K331</f>
        <v>31.9</v>
      </c>
      <c r="E331" s="4">
        <v>46</v>
      </c>
      <c r="F331" s="4">
        <v>25</v>
      </c>
      <c r="G331" s="48">
        <v>48</v>
      </c>
      <c r="H331" s="29"/>
      <c r="I331" s="52">
        <f>(E331+F331+G331+H331)/10</f>
        <v>11.9</v>
      </c>
      <c r="J331" s="78">
        <v>20</v>
      </c>
      <c r="K331" s="82"/>
      <c r="L331" s="82"/>
    </row>
    <row r="332" spans="1:12" x14ac:dyDescent="0.2">
      <c r="A332" s="27" t="s">
        <v>579</v>
      </c>
      <c r="B332" s="28" t="s">
        <v>580</v>
      </c>
      <c r="C332" s="2" t="s">
        <v>295</v>
      </c>
      <c r="D332" s="46">
        <f>I332+J332+K332</f>
        <v>21</v>
      </c>
      <c r="E332" s="4">
        <v>43</v>
      </c>
      <c r="F332" s="4">
        <v>80</v>
      </c>
      <c r="G332" s="48">
        <v>37</v>
      </c>
      <c r="H332" s="29"/>
      <c r="I332" s="52">
        <f>(E332+F332+G332+H332)/10</f>
        <v>16</v>
      </c>
      <c r="J332" s="78">
        <v>5</v>
      </c>
      <c r="K332" s="82"/>
      <c r="L332" s="82"/>
    </row>
    <row r="333" spans="1:12" x14ac:dyDescent="0.2">
      <c r="A333" s="40" t="s">
        <v>920</v>
      </c>
      <c r="B333" s="42" t="s">
        <v>921</v>
      </c>
      <c r="C333" s="2" t="s">
        <v>296</v>
      </c>
      <c r="D333" s="46">
        <f>I333+J333+K333</f>
        <v>20</v>
      </c>
      <c r="E333" s="4"/>
      <c r="F333" s="4"/>
      <c r="G333" s="51"/>
      <c r="H333" s="17"/>
      <c r="I333" s="52">
        <f>SUM(E333:H333)/10</f>
        <v>0</v>
      </c>
      <c r="J333" s="78">
        <v>20</v>
      </c>
      <c r="K333" s="82"/>
      <c r="L333" s="85">
        <v>0.52500000000000002</v>
      </c>
    </row>
    <row r="334" spans="1:12" x14ac:dyDescent="0.2">
      <c r="A334" s="15" t="s">
        <v>328</v>
      </c>
      <c r="B334" s="1" t="s">
        <v>329</v>
      </c>
      <c r="C334" s="2" t="s">
        <v>295</v>
      </c>
      <c r="D334" s="24">
        <f>I334+J334+K334</f>
        <v>53.977556109725683</v>
      </c>
      <c r="E334" s="2">
        <v>100</v>
      </c>
      <c r="F334" s="31">
        <v>100</v>
      </c>
      <c r="G334" s="50">
        <v>89.775561097256855</v>
      </c>
      <c r="H334" s="13"/>
      <c r="I334" s="77">
        <f>IF(SUM(E334:G334)&gt;H334*3,SUM(E334:G334)/10,H334*3/10)</f>
        <v>28.977556109725686</v>
      </c>
      <c r="J334" s="78">
        <v>20</v>
      </c>
      <c r="K334" s="82">
        <v>5</v>
      </c>
      <c r="L334" s="82"/>
    </row>
    <row r="335" spans="1:12" x14ac:dyDescent="0.2">
      <c r="A335" s="39" t="s">
        <v>328</v>
      </c>
      <c r="B335" s="15" t="s">
        <v>947</v>
      </c>
      <c r="C335" s="19" t="s">
        <v>295</v>
      </c>
      <c r="D335" s="75">
        <f>J335+I335/10+K335+L335</f>
        <v>8</v>
      </c>
      <c r="E335" s="19"/>
      <c r="F335" s="19"/>
      <c r="G335" s="72"/>
      <c r="H335" s="55"/>
      <c r="I335" s="52">
        <f>+IF(SUM(E335:G335)&gt;=H335,SUM(E335:G335),H335)</f>
        <v>0</v>
      </c>
      <c r="J335" s="78">
        <v>8</v>
      </c>
      <c r="K335" s="82"/>
      <c r="L335" s="81"/>
    </row>
    <row r="336" spans="1:12" x14ac:dyDescent="0.2">
      <c r="A336" s="27" t="s">
        <v>754</v>
      </c>
      <c r="B336" s="28" t="s">
        <v>755</v>
      </c>
      <c r="C336" s="2" t="s">
        <v>295</v>
      </c>
      <c r="D336" s="46">
        <f>I336+J336+K336</f>
        <v>29</v>
      </c>
      <c r="E336" s="4">
        <v>39</v>
      </c>
      <c r="F336" s="4">
        <v>45</v>
      </c>
      <c r="G336" s="48">
        <v>56</v>
      </c>
      <c r="H336" s="29"/>
      <c r="I336" s="52">
        <f>(E336+F336+G336+H336)/10</f>
        <v>14</v>
      </c>
      <c r="J336" s="78">
        <v>15</v>
      </c>
      <c r="K336" s="82"/>
      <c r="L336" s="82"/>
    </row>
    <row r="337" spans="1:13" x14ac:dyDescent="0.2">
      <c r="A337" s="39" t="s">
        <v>1022</v>
      </c>
      <c r="B337" s="15" t="s">
        <v>1023</v>
      </c>
      <c r="C337" s="19" t="s">
        <v>296</v>
      </c>
      <c r="D337" s="75">
        <f>J337+I337/10+K337+L337</f>
        <v>21.6</v>
      </c>
      <c r="E337" s="19">
        <v>32</v>
      </c>
      <c r="F337" s="19">
        <v>88</v>
      </c>
      <c r="G337" s="72">
        <v>56</v>
      </c>
      <c r="H337" s="55"/>
      <c r="I337" s="52">
        <f>+IF(SUM(E337:G337)&gt;=H337,SUM(E337:G337),H337)</f>
        <v>176</v>
      </c>
      <c r="J337" s="78">
        <v>4</v>
      </c>
      <c r="K337" s="82"/>
      <c r="L337" s="81"/>
    </row>
    <row r="338" spans="1:13" x14ac:dyDescent="0.2">
      <c r="A338" s="39" t="s">
        <v>1064</v>
      </c>
      <c r="B338" s="15" t="s">
        <v>1065</v>
      </c>
      <c r="C338" s="19" t="s">
        <v>295</v>
      </c>
      <c r="D338" s="75">
        <f>J338+I338/10+K338+L338</f>
        <v>39.9</v>
      </c>
      <c r="E338" s="19">
        <v>39</v>
      </c>
      <c r="F338" s="19">
        <v>85</v>
      </c>
      <c r="G338" s="72">
        <v>45</v>
      </c>
      <c r="H338" s="55"/>
      <c r="I338" s="52">
        <f>+IF(SUM(E338:G338)&gt;=H338,SUM(E338:G338),H338)</f>
        <v>169</v>
      </c>
      <c r="J338" s="78">
        <v>20</v>
      </c>
      <c r="K338" s="82">
        <v>3</v>
      </c>
      <c r="L338" s="81"/>
    </row>
    <row r="339" spans="1:13" x14ac:dyDescent="0.2">
      <c r="A339" s="27" t="s">
        <v>599</v>
      </c>
      <c r="B339" s="28" t="s">
        <v>600</v>
      </c>
      <c r="C339" s="2" t="s">
        <v>295</v>
      </c>
      <c r="D339" s="46">
        <f>I339+J339+K339</f>
        <v>30.9</v>
      </c>
      <c r="E339" s="4">
        <v>28</v>
      </c>
      <c r="F339" s="4">
        <v>84</v>
      </c>
      <c r="G339" s="48">
        <v>97</v>
      </c>
      <c r="H339" s="29"/>
      <c r="I339" s="52">
        <f>(E339+F339+G339+H339)/10</f>
        <v>20.9</v>
      </c>
      <c r="J339" s="78">
        <v>10</v>
      </c>
      <c r="K339" s="82"/>
      <c r="L339" s="82"/>
    </row>
    <row r="340" spans="1:13" x14ac:dyDescent="0.2">
      <c r="A340" s="39" t="s">
        <v>1123</v>
      </c>
      <c r="B340" s="15" t="s">
        <v>1124</v>
      </c>
      <c r="C340" s="19" t="s">
        <v>296</v>
      </c>
      <c r="D340" s="75">
        <f>J340+I340/10+K340+L340</f>
        <v>30.1</v>
      </c>
      <c r="E340" s="19">
        <v>59</v>
      </c>
      <c r="F340" s="19">
        <v>71</v>
      </c>
      <c r="G340" s="72">
        <v>51</v>
      </c>
      <c r="H340" s="55"/>
      <c r="I340" s="52">
        <f>+IF(SUM(E340:G340)&gt;=H340,SUM(E340:G340),H340)</f>
        <v>181</v>
      </c>
      <c r="J340" s="78">
        <v>12</v>
      </c>
      <c r="K340" s="82"/>
      <c r="L340" s="81"/>
    </row>
    <row r="341" spans="1:13" x14ac:dyDescent="0.2">
      <c r="A341" s="27" t="s">
        <v>617</v>
      </c>
      <c r="B341" s="28" t="s">
        <v>618</v>
      </c>
      <c r="C341" s="2" t="s">
        <v>295</v>
      </c>
      <c r="D341" s="46">
        <f>I341+J341+K341</f>
        <v>5</v>
      </c>
      <c r="E341" s="4"/>
      <c r="F341" s="4"/>
      <c r="G341" s="48"/>
      <c r="H341" s="29"/>
      <c r="I341" s="52">
        <f>(E341+F341+G341+H341)/10</f>
        <v>0</v>
      </c>
      <c r="J341" s="78">
        <v>5</v>
      </c>
      <c r="K341" s="82"/>
      <c r="L341" s="82"/>
    </row>
    <row r="342" spans="1:13" x14ac:dyDescent="0.2">
      <c r="A342" s="38" t="s">
        <v>23</v>
      </c>
      <c r="B342" s="1" t="s">
        <v>24</v>
      </c>
      <c r="C342" s="2" t="s">
        <v>295</v>
      </c>
      <c r="D342" s="24">
        <f>I342+J342+K342+L342</f>
        <v>30.81970806716744</v>
      </c>
      <c r="E342" s="2">
        <v>8</v>
      </c>
      <c r="F342" s="31">
        <v>1.0894941634241244</v>
      </c>
      <c r="G342" s="50">
        <v>5.0802139037433154</v>
      </c>
      <c r="H342" s="13"/>
      <c r="I342" s="77">
        <f>SUM(E342:G342)</f>
        <v>14.16970806716744</v>
      </c>
      <c r="J342" s="80">
        <v>16.649999999999999</v>
      </c>
      <c r="K342" s="82"/>
      <c r="L342" s="81"/>
    </row>
    <row r="343" spans="1:13" x14ac:dyDescent="0.2">
      <c r="A343" s="27" t="s">
        <v>23</v>
      </c>
      <c r="B343" s="28" t="s">
        <v>24</v>
      </c>
      <c r="C343" s="2" t="s">
        <v>295</v>
      </c>
      <c r="D343" s="46">
        <f>I343+J343+K343</f>
        <v>5</v>
      </c>
      <c r="E343" s="4"/>
      <c r="F343" s="4"/>
      <c r="G343" s="48"/>
      <c r="H343" s="29"/>
      <c r="I343" s="52">
        <f>(E343+F343+G343+H343)/10</f>
        <v>0</v>
      </c>
      <c r="J343" s="78">
        <v>5</v>
      </c>
      <c r="K343" s="82"/>
      <c r="L343" s="82"/>
    </row>
    <row r="344" spans="1:13" x14ac:dyDescent="0.2">
      <c r="A344" s="27" t="s">
        <v>661</v>
      </c>
      <c r="B344" s="28" t="s">
        <v>662</v>
      </c>
      <c r="C344" s="2" t="s">
        <v>295</v>
      </c>
      <c r="D344" s="46">
        <f>I344+J344+K344</f>
        <v>36.4</v>
      </c>
      <c r="E344" s="4">
        <v>27</v>
      </c>
      <c r="F344" s="4">
        <v>91</v>
      </c>
      <c r="G344" s="48">
        <v>46</v>
      </c>
      <c r="H344" s="29"/>
      <c r="I344" s="52">
        <f>(E344+F344+G344+H344)/10</f>
        <v>16.399999999999999</v>
      </c>
      <c r="J344" s="78">
        <v>20</v>
      </c>
      <c r="K344" s="82"/>
      <c r="L344" s="82"/>
      <c r="M344" s="44">
        <v>0</v>
      </c>
    </row>
    <row r="345" spans="1:13" x14ac:dyDescent="0.2">
      <c r="A345" s="15" t="s">
        <v>809</v>
      </c>
      <c r="B345" s="1" t="s">
        <v>810</v>
      </c>
      <c r="C345" s="2" t="s">
        <v>295</v>
      </c>
      <c r="D345" s="46">
        <f>I345+J345+K345</f>
        <v>36.4</v>
      </c>
      <c r="E345" s="2">
        <v>91</v>
      </c>
      <c r="F345" s="2">
        <v>79</v>
      </c>
      <c r="G345" s="47">
        <v>44</v>
      </c>
      <c r="H345" s="13"/>
      <c r="I345" s="52">
        <f>(E345+F345+G345+H345)/10</f>
        <v>21.4</v>
      </c>
      <c r="J345" s="78">
        <v>15</v>
      </c>
      <c r="K345" s="82"/>
      <c r="L345" s="82"/>
    </row>
    <row r="346" spans="1:13" x14ac:dyDescent="0.2">
      <c r="A346" s="27" t="s">
        <v>683</v>
      </c>
      <c r="B346" s="28" t="s">
        <v>684</v>
      </c>
      <c r="C346" s="2" t="s">
        <v>295</v>
      </c>
      <c r="D346" s="46">
        <f>I346+J346+K346</f>
        <v>35.200000000000003</v>
      </c>
      <c r="E346" s="4">
        <v>53</v>
      </c>
      <c r="F346" s="4">
        <v>87</v>
      </c>
      <c r="G346" s="48">
        <v>62</v>
      </c>
      <c r="H346" s="29"/>
      <c r="I346" s="52">
        <f>(E346+F346+G346+H346)/10</f>
        <v>20.2</v>
      </c>
      <c r="J346" s="78">
        <v>15</v>
      </c>
      <c r="K346" s="82"/>
      <c r="L346" s="82"/>
      <c r="M346" s="44">
        <v>0</v>
      </c>
    </row>
    <row r="347" spans="1:13" x14ac:dyDescent="0.2">
      <c r="A347" s="39" t="s">
        <v>1155</v>
      </c>
      <c r="B347" s="15" t="s">
        <v>1156</v>
      </c>
      <c r="C347" s="19" t="s">
        <v>295</v>
      </c>
      <c r="D347" s="75">
        <f>J347+I347/10+K347+L347</f>
        <v>42.2</v>
      </c>
      <c r="E347" s="19">
        <v>43</v>
      </c>
      <c r="F347" s="19">
        <v>78</v>
      </c>
      <c r="G347" s="72">
        <v>71</v>
      </c>
      <c r="H347" s="55"/>
      <c r="I347" s="52">
        <f>+IF(SUM(E347:G347)&gt;=H347,SUM(E347:G347),H347)</f>
        <v>192</v>
      </c>
      <c r="J347" s="78">
        <v>20</v>
      </c>
      <c r="K347" s="82">
        <v>3</v>
      </c>
      <c r="L347" s="81"/>
    </row>
    <row r="348" spans="1:13" x14ac:dyDescent="0.2">
      <c r="A348" s="15" t="s">
        <v>777</v>
      </c>
      <c r="B348" s="1" t="s">
        <v>778</v>
      </c>
      <c r="C348" s="2" t="s">
        <v>295</v>
      </c>
      <c r="D348" s="46">
        <f>I348+J348+K348</f>
        <v>31.9</v>
      </c>
      <c r="E348" s="2">
        <v>49</v>
      </c>
      <c r="F348" s="2">
        <v>59</v>
      </c>
      <c r="G348" s="47">
        <v>61</v>
      </c>
      <c r="H348" s="13"/>
      <c r="I348" s="52">
        <f>(E348+F348+G348+H348)/10</f>
        <v>16.899999999999999</v>
      </c>
      <c r="J348" s="78">
        <v>15</v>
      </c>
      <c r="K348" s="82"/>
      <c r="L348" s="82"/>
    </row>
    <row r="349" spans="1:13" x14ac:dyDescent="0.2">
      <c r="A349" s="39" t="s">
        <v>1010</v>
      </c>
      <c r="B349" s="15" t="s">
        <v>1011</v>
      </c>
      <c r="C349" s="19" t="s">
        <v>296</v>
      </c>
      <c r="D349" s="75">
        <f>J349+I349/10+K349+L349</f>
        <v>48.2</v>
      </c>
      <c r="E349" s="19">
        <v>78</v>
      </c>
      <c r="F349" s="19">
        <v>100</v>
      </c>
      <c r="G349" s="72">
        <v>54</v>
      </c>
      <c r="H349" s="55"/>
      <c r="I349" s="52">
        <f>+IF(SUM(E349:G349)&gt;=H349,SUM(E349:G349),H349)</f>
        <v>232</v>
      </c>
      <c r="J349" s="78">
        <v>20</v>
      </c>
      <c r="K349" s="82"/>
      <c r="L349" s="81">
        <v>5</v>
      </c>
    </row>
    <row r="350" spans="1:13" x14ac:dyDescent="0.2">
      <c r="A350" s="38" t="s">
        <v>25</v>
      </c>
      <c r="B350" s="1" t="s">
        <v>26</v>
      </c>
      <c r="C350" s="2" t="s">
        <v>295</v>
      </c>
      <c r="D350" s="24">
        <f>I350+J350+K350+L350</f>
        <v>8.8389883268482485</v>
      </c>
      <c r="E350" s="2"/>
      <c r="F350" s="31">
        <v>2.1789883268482488</v>
      </c>
      <c r="G350" s="50"/>
      <c r="H350" s="13"/>
      <c r="I350" s="77">
        <f>SUM(E350:G350)</f>
        <v>2.1789883268482488</v>
      </c>
      <c r="J350" s="80">
        <v>6.66</v>
      </c>
      <c r="K350" s="82"/>
      <c r="L350" s="81"/>
    </row>
    <row r="351" spans="1:13" x14ac:dyDescent="0.2">
      <c r="A351" s="15" t="s">
        <v>769</v>
      </c>
      <c r="B351" s="1" t="s">
        <v>770</v>
      </c>
      <c r="C351" s="2" t="s">
        <v>295</v>
      </c>
      <c r="D351" s="46">
        <f>I351+J351+K351</f>
        <v>35.700000000000003</v>
      </c>
      <c r="E351" s="2">
        <v>58</v>
      </c>
      <c r="F351" s="2">
        <v>65</v>
      </c>
      <c r="G351" s="47">
        <v>34</v>
      </c>
      <c r="H351" s="13"/>
      <c r="I351" s="52">
        <f>(E351+F351+G351+H351)/10</f>
        <v>15.7</v>
      </c>
      <c r="J351" s="78">
        <v>20</v>
      </c>
      <c r="K351" s="82"/>
      <c r="L351" s="82"/>
    </row>
    <row r="352" spans="1:13" x14ac:dyDescent="0.2">
      <c r="A352" s="40" t="s">
        <v>493</v>
      </c>
      <c r="B352" s="42" t="s">
        <v>494</v>
      </c>
      <c r="C352" s="2" t="s">
        <v>296</v>
      </c>
      <c r="D352" s="24">
        <f>I352+J352+K352</f>
        <v>12.547848990342406</v>
      </c>
      <c r="E352" s="4">
        <v>45.478489903424055</v>
      </c>
      <c r="F352" s="4"/>
      <c r="G352" s="51"/>
      <c r="H352" s="17"/>
      <c r="I352" s="77">
        <f>IF(SUM(E352:G352)&gt;H352*3,SUM(E352:G352)/10,H352*3/10)</f>
        <v>4.5478489903424055</v>
      </c>
      <c r="J352" s="78">
        <v>8</v>
      </c>
      <c r="K352" s="82"/>
      <c r="L352" s="85">
        <v>0.6</v>
      </c>
    </row>
    <row r="353" spans="1:12" x14ac:dyDescent="0.2">
      <c r="A353" s="39" t="s">
        <v>1153</v>
      </c>
      <c r="B353" s="15" t="s">
        <v>1154</v>
      </c>
      <c r="C353" s="19" t="s">
        <v>295</v>
      </c>
      <c r="D353" s="75">
        <f>J353+I353/10+K353+L353</f>
        <v>31.3</v>
      </c>
      <c r="E353" s="19">
        <v>69</v>
      </c>
      <c r="F353" s="19">
        <v>74</v>
      </c>
      <c r="G353" s="72">
        <v>90</v>
      </c>
      <c r="H353" s="55"/>
      <c r="I353" s="52">
        <f>+IF(SUM(E353:G353)&gt;=H353,SUM(E353:G353),H353)</f>
        <v>233</v>
      </c>
      <c r="J353" s="78">
        <v>8</v>
      </c>
      <c r="K353" s="82"/>
      <c r="L353" s="81"/>
    </row>
    <row r="354" spans="1:12" x14ac:dyDescent="0.2">
      <c r="A354" s="27" t="s">
        <v>631</v>
      </c>
      <c r="B354" s="28" t="s">
        <v>632</v>
      </c>
      <c r="C354" s="2" t="s">
        <v>295</v>
      </c>
      <c r="D354" s="46">
        <f>I354+J354+K354</f>
        <v>41.9</v>
      </c>
      <c r="E354" s="4">
        <v>91</v>
      </c>
      <c r="F354" s="4">
        <v>100</v>
      </c>
      <c r="G354" s="48">
        <v>78</v>
      </c>
      <c r="H354" s="29"/>
      <c r="I354" s="52">
        <f>(E354+F354+G354+H354)/10</f>
        <v>26.9</v>
      </c>
      <c r="J354" s="78">
        <v>15</v>
      </c>
      <c r="K354" s="82"/>
      <c r="L354" s="82"/>
    </row>
    <row r="355" spans="1:12" x14ac:dyDescent="0.2">
      <c r="A355" s="38" t="s">
        <v>833</v>
      </c>
      <c r="B355" s="41" t="s">
        <v>834</v>
      </c>
      <c r="C355" s="2" t="s">
        <v>296</v>
      </c>
      <c r="D355" s="46">
        <f>I355+J355+K355</f>
        <v>32.9</v>
      </c>
      <c r="E355" s="2">
        <v>73</v>
      </c>
      <c r="F355" s="2">
        <v>81</v>
      </c>
      <c r="G355" s="50">
        <v>25</v>
      </c>
      <c r="H355" s="10"/>
      <c r="I355" s="52">
        <f>SUM(E355:H355)/10</f>
        <v>17.899999999999999</v>
      </c>
      <c r="J355" s="78">
        <v>10</v>
      </c>
      <c r="K355" s="82">
        <v>5</v>
      </c>
      <c r="L355" s="85">
        <v>0.7</v>
      </c>
    </row>
    <row r="356" spans="1:12" x14ac:dyDescent="0.2">
      <c r="A356" s="39" t="s">
        <v>1127</v>
      </c>
      <c r="B356" s="15" t="s">
        <v>1128</v>
      </c>
      <c r="C356" s="19" t="s">
        <v>295</v>
      </c>
      <c r="D356" s="75">
        <f>J356+I356/10+K356+L356</f>
        <v>27</v>
      </c>
      <c r="E356" s="19">
        <v>55</v>
      </c>
      <c r="F356" s="19">
        <v>31</v>
      </c>
      <c r="G356" s="72">
        <v>24</v>
      </c>
      <c r="H356" s="55"/>
      <c r="I356" s="52">
        <f>+IF(SUM(E356:G356)&gt;=H356,SUM(E356:G356),H356)</f>
        <v>110</v>
      </c>
      <c r="J356" s="78">
        <v>16</v>
      </c>
      <c r="K356" s="82"/>
      <c r="L356" s="81"/>
    </row>
    <row r="357" spans="1:12" x14ac:dyDescent="0.2">
      <c r="A357" s="38" t="s">
        <v>823</v>
      </c>
      <c r="B357" s="41" t="s">
        <v>824</v>
      </c>
      <c r="C357" s="2" t="s">
        <v>296</v>
      </c>
      <c r="D357" s="46">
        <f>I357+J357+K357</f>
        <v>37.1</v>
      </c>
      <c r="E357" s="2">
        <v>59</v>
      </c>
      <c r="F357" s="2">
        <v>66</v>
      </c>
      <c r="G357" s="50">
        <v>46</v>
      </c>
      <c r="H357" s="10"/>
      <c r="I357" s="52">
        <f>SUM(E357:H357)/10</f>
        <v>17.100000000000001</v>
      </c>
      <c r="J357" s="78">
        <v>15</v>
      </c>
      <c r="K357" s="82">
        <v>5</v>
      </c>
      <c r="L357" s="85">
        <v>0.5</v>
      </c>
    </row>
    <row r="358" spans="1:12" x14ac:dyDescent="0.2">
      <c r="A358" s="39" t="s">
        <v>1147</v>
      </c>
      <c r="B358" s="15" t="s">
        <v>1148</v>
      </c>
      <c r="C358" s="19" t="s">
        <v>295</v>
      </c>
      <c r="D358" s="75">
        <f>J358+I358/10+K358+L358</f>
        <v>30.3</v>
      </c>
      <c r="E358" s="19">
        <v>76</v>
      </c>
      <c r="F358" s="19">
        <v>69</v>
      </c>
      <c r="G358" s="72">
        <v>78</v>
      </c>
      <c r="H358" s="55"/>
      <c r="I358" s="52">
        <f>+IF(SUM(E358:G358)&gt;=H358,SUM(E358:G358),H358)</f>
        <v>223</v>
      </c>
      <c r="J358" s="78">
        <v>8</v>
      </c>
      <c r="K358" s="82"/>
      <c r="L358" s="81"/>
    </row>
    <row r="359" spans="1:12" x14ac:dyDescent="0.2">
      <c r="A359" s="39" t="s">
        <v>943</v>
      </c>
      <c r="B359" s="15" t="s">
        <v>944</v>
      </c>
      <c r="C359" s="15"/>
      <c r="D359" s="75">
        <f>J359+I359/10+K359+L359</f>
        <v>23.3</v>
      </c>
      <c r="E359" s="19">
        <v>54</v>
      </c>
      <c r="F359" s="19">
        <v>45</v>
      </c>
      <c r="G359" s="72">
        <v>24</v>
      </c>
      <c r="H359" s="55"/>
      <c r="I359" s="52">
        <f>+IF(SUM(E359:G359)&gt;=H359,SUM(E359:G359),H359)</f>
        <v>123</v>
      </c>
      <c r="J359" s="78">
        <v>8</v>
      </c>
      <c r="K359" s="82">
        <v>3</v>
      </c>
      <c r="L359" s="81"/>
    </row>
    <row r="360" spans="1:12" x14ac:dyDescent="0.2">
      <c r="A360" s="39" t="s">
        <v>1137</v>
      </c>
      <c r="B360" s="15" t="s">
        <v>1138</v>
      </c>
      <c r="C360" s="19" t="s">
        <v>295</v>
      </c>
      <c r="D360" s="75">
        <f>J360+I360/10+K360+L360</f>
        <v>33.4</v>
      </c>
      <c r="E360" s="19">
        <v>78</v>
      </c>
      <c r="F360" s="19">
        <v>93</v>
      </c>
      <c r="G360" s="72">
        <v>83</v>
      </c>
      <c r="H360" s="55"/>
      <c r="I360" s="52">
        <f>+IF(SUM(E360:G360)&gt;=H360,SUM(E360:G360),H360)</f>
        <v>254</v>
      </c>
      <c r="J360" s="78">
        <v>8</v>
      </c>
      <c r="K360" s="82"/>
      <c r="L360" s="81"/>
    </row>
    <row r="361" spans="1:12" x14ac:dyDescent="0.2">
      <c r="A361" s="38" t="s">
        <v>27</v>
      </c>
      <c r="B361" s="1" t="s">
        <v>28</v>
      </c>
      <c r="C361" s="2" t="s">
        <v>295</v>
      </c>
      <c r="D361" s="24">
        <f>I361+J361+K361+L361</f>
        <v>29.271069934871718</v>
      </c>
      <c r="E361" s="2">
        <v>4</v>
      </c>
      <c r="F361" s="31">
        <v>3.5408560311284045</v>
      </c>
      <c r="G361" s="50">
        <v>5.0802139037433154</v>
      </c>
      <c r="H361" s="13"/>
      <c r="I361" s="77">
        <f>SUM(E361:G361)</f>
        <v>12.62106993487172</v>
      </c>
      <c r="J361" s="80">
        <v>16.649999999999999</v>
      </c>
      <c r="K361" s="82"/>
      <c r="L361" s="81"/>
    </row>
    <row r="362" spans="1:12" x14ac:dyDescent="0.2">
      <c r="A362" s="40" t="s">
        <v>495</v>
      </c>
      <c r="B362" s="42" t="s">
        <v>496</v>
      </c>
      <c r="C362" s="2" t="s">
        <v>296</v>
      </c>
      <c r="D362" s="24">
        <f>I362+J362+K362</f>
        <v>17.043478260869566</v>
      </c>
      <c r="E362" s="4"/>
      <c r="F362" s="4">
        <v>10.434782608695652</v>
      </c>
      <c r="G362" s="51"/>
      <c r="H362" s="17"/>
      <c r="I362" s="77">
        <f>IF(SUM(E362:G362)&gt;H362*3,SUM(E362:G362)/10,H362*3/10)</f>
        <v>1.0434782608695652</v>
      </c>
      <c r="J362" s="78">
        <v>16</v>
      </c>
      <c r="K362" s="82"/>
      <c r="L362" s="85"/>
    </row>
    <row r="363" spans="1:12" x14ac:dyDescent="0.2">
      <c r="A363" s="27" t="s">
        <v>732</v>
      </c>
      <c r="B363" s="28" t="s">
        <v>733</v>
      </c>
      <c r="C363" s="2" t="s">
        <v>295</v>
      </c>
      <c r="D363" s="46">
        <f>I363+J363+K363</f>
        <v>35.9</v>
      </c>
      <c r="E363" s="4">
        <v>59</v>
      </c>
      <c r="F363" s="4">
        <v>76</v>
      </c>
      <c r="G363" s="48">
        <v>74</v>
      </c>
      <c r="H363" s="29"/>
      <c r="I363" s="52">
        <f>(E363+F363+G363+H363)/10</f>
        <v>20.9</v>
      </c>
      <c r="J363" s="78">
        <v>15</v>
      </c>
      <c r="K363" s="82"/>
      <c r="L363" s="82"/>
    </row>
    <row r="364" spans="1:12" x14ac:dyDescent="0.2">
      <c r="A364" s="27" t="s">
        <v>651</v>
      </c>
      <c r="B364" s="28" t="s">
        <v>652</v>
      </c>
      <c r="C364" s="2" t="s">
        <v>295</v>
      </c>
      <c r="D364" s="46">
        <f>I364+J364+K364</f>
        <v>37</v>
      </c>
      <c r="E364" s="4">
        <v>47</v>
      </c>
      <c r="F364" s="4">
        <v>81</v>
      </c>
      <c r="G364" s="48">
        <v>42</v>
      </c>
      <c r="H364" s="29"/>
      <c r="I364" s="52">
        <f>(E364+F364+G364+H364)/10</f>
        <v>17</v>
      </c>
      <c r="J364" s="78">
        <v>20</v>
      </c>
      <c r="K364" s="82"/>
      <c r="L364" s="82"/>
    </row>
    <row r="365" spans="1:12" x14ac:dyDescent="0.2">
      <c r="A365" s="38" t="s">
        <v>29</v>
      </c>
      <c r="B365" s="1" t="s">
        <v>30</v>
      </c>
      <c r="C365" s="2" t="s">
        <v>295</v>
      </c>
      <c r="D365" s="24">
        <f>I365+J365+K365+L365</f>
        <v>23.65</v>
      </c>
      <c r="E365" s="2">
        <v>7</v>
      </c>
      <c r="F365" s="31"/>
      <c r="G365" s="50"/>
      <c r="H365" s="13"/>
      <c r="I365" s="77">
        <f>SUM(E365:G365)</f>
        <v>7</v>
      </c>
      <c r="J365" s="80">
        <v>16.649999999999999</v>
      </c>
      <c r="K365" s="82"/>
      <c r="L365" s="81"/>
    </row>
    <row r="366" spans="1:12" x14ac:dyDescent="0.2">
      <c r="A366" s="15" t="s">
        <v>29</v>
      </c>
      <c r="B366" s="1" t="s">
        <v>330</v>
      </c>
      <c r="C366" s="2" t="s">
        <v>295</v>
      </c>
      <c r="D366" s="24">
        <f>I366+J366+K366</f>
        <v>9.3695753554237093</v>
      </c>
      <c r="E366" s="2">
        <v>39.332748024582969</v>
      </c>
      <c r="F366" s="31">
        <v>16.956521739130434</v>
      </c>
      <c r="G366" s="50">
        <v>37.406483790523687</v>
      </c>
      <c r="H366" s="13"/>
      <c r="I366" s="77">
        <f>IF(SUM(E366:G366)&gt;H366*3,SUM(E366:G366)/10,H366*3/10)</f>
        <v>9.3695753554237093</v>
      </c>
      <c r="J366" s="78">
        <v>0</v>
      </c>
      <c r="K366" s="82"/>
      <c r="L366" s="82"/>
    </row>
    <row r="367" spans="1:12" x14ac:dyDescent="0.2">
      <c r="A367" s="27" t="s">
        <v>665</v>
      </c>
      <c r="B367" s="28" t="s">
        <v>666</v>
      </c>
      <c r="C367" s="2" t="s">
        <v>295</v>
      </c>
      <c r="D367" s="46">
        <f>I367+J367+K367</f>
        <v>32.9</v>
      </c>
      <c r="E367" s="4">
        <v>56</v>
      </c>
      <c r="F367" s="4">
        <v>51</v>
      </c>
      <c r="G367" s="48">
        <v>22</v>
      </c>
      <c r="H367" s="29"/>
      <c r="I367" s="52">
        <f>(E367+F367+G367+H367)/10</f>
        <v>12.9</v>
      </c>
      <c r="J367" s="78">
        <v>20</v>
      </c>
      <c r="K367" s="82"/>
      <c r="L367" s="82"/>
    </row>
    <row r="368" spans="1:12" x14ac:dyDescent="0.2">
      <c r="A368" s="38" t="s">
        <v>31</v>
      </c>
      <c r="B368" s="1" t="s">
        <v>32</v>
      </c>
      <c r="C368" s="2" t="s">
        <v>295</v>
      </c>
      <c r="D368" s="24">
        <f>I368+J368+K368+L368</f>
        <v>29.386417112299462</v>
      </c>
      <c r="E368" s="2">
        <v>5</v>
      </c>
      <c r="F368" s="31"/>
      <c r="G368" s="50">
        <v>2.4064171122994655</v>
      </c>
      <c r="H368" s="13"/>
      <c r="I368" s="77">
        <f>SUM(E368:G368)</f>
        <v>7.4064171122994651</v>
      </c>
      <c r="J368" s="80">
        <v>19.979999999999997</v>
      </c>
      <c r="K368" s="82">
        <v>2</v>
      </c>
      <c r="L368" s="81"/>
    </row>
    <row r="369" spans="1:12" x14ac:dyDescent="0.2">
      <c r="A369" s="40" t="s">
        <v>497</v>
      </c>
      <c r="B369" s="42" t="s">
        <v>498</v>
      </c>
      <c r="C369" s="2" t="s">
        <v>296</v>
      </c>
      <c r="D369" s="24">
        <f>I369+J369+K369</f>
        <v>10.347826086956522</v>
      </c>
      <c r="E369" s="4"/>
      <c r="F369" s="4">
        <v>23.478260869565215</v>
      </c>
      <c r="G369" s="51"/>
      <c r="H369" s="17"/>
      <c r="I369" s="77">
        <f>IF(SUM(E369:G369)&gt;H369*3,SUM(E369:G369)/10,H369*3/10)</f>
        <v>2.3478260869565215</v>
      </c>
      <c r="J369" s="78">
        <v>8</v>
      </c>
      <c r="K369" s="82"/>
      <c r="L369" s="85"/>
    </row>
    <row r="370" spans="1:12" x14ac:dyDescent="0.2">
      <c r="A370" s="15" t="s">
        <v>795</v>
      </c>
      <c r="B370" s="1" t="s">
        <v>796</v>
      </c>
      <c r="C370" s="2" t="s">
        <v>295</v>
      </c>
      <c r="D370" s="46">
        <f>I370+J370+K370</f>
        <v>36.299999999999997</v>
      </c>
      <c r="E370" s="2">
        <v>66</v>
      </c>
      <c r="F370" s="2">
        <v>79</v>
      </c>
      <c r="G370" s="47">
        <v>38</v>
      </c>
      <c r="H370" s="13"/>
      <c r="I370" s="52">
        <f>(E370+F370+G370+H370)/10</f>
        <v>18.3</v>
      </c>
      <c r="J370" s="78">
        <v>10</v>
      </c>
      <c r="K370" s="82">
        <v>8</v>
      </c>
      <c r="L370" s="82"/>
    </row>
    <row r="371" spans="1:12" x14ac:dyDescent="0.2">
      <c r="A371" s="40" t="s">
        <v>922</v>
      </c>
      <c r="B371" s="42" t="s">
        <v>923</v>
      </c>
      <c r="C371" s="2" t="s">
        <v>296</v>
      </c>
      <c r="D371" s="46">
        <f t="shared" ref="D371:D376" si="13">I371+J371+K371</f>
        <v>20</v>
      </c>
      <c r="E371" s="4"/>
      <c r="F371" s="4"/>
      <c r="G371" s="51"/>
      <c r="H371" s="17"/>
      <c r="I371" s="52">
        <f>SUM(E371:H371)/10</f>
        <v>0</v>
      </c>
      <c r="J371" s="78">
        <v>20</v>
      </c>
      <c r="K371" s="82"/>
      <c r="L371" s="85">
        <v>0.52</v>
      </c>
    </row>
    <row r="372" spans="1:12" x14ac:dyDescent="0.2">
      <c r="A372" s="27" t="s">
        <v>623</v>
      </c>
      <c r="B372" s="28" t="s">
        <v>624</v>
      </c>
      <c r="C372" s="2" t="s">
        <v>295</v>
      </c>
      <c r="D372" s="46">
        <f t="shared" si="13"/>
        <v>33.4</v>
      </c>
      <c r="E372" s="4">
        <v>83</v>
      </c>
      <c r="F372" s="4">
        <v>84</v>
      </c>
      <c r="G372" s="48">
        <v>67</v>
      </c>
      <c r="H372" s="29"/>
      <c r="I372" s="52">
        <f>(E372+F372+G372+H372)/10</f>
        <v>23.4</v>
      </c>
      <c r="J372" s="78">
        <v>10</v>
      </c>
      <c r="K372" s="82"/>
      <c r="L372" s="82"/>
    </row>
    <row r="373" spans="1:12" x14ac:dyDescent="0.2">
      <c r="A373" s="27" t="s">
        <v>681</v>
      </c>
      <c r="B373" s="28" t="s">
        <v>682</v>
      </c>
      <c r="C373" s="2" t="s">
        <v>295</v>
      </c>
      <c r="D373" s="46">
        <f t="shared" si="13"/>
        <v>35</v>
      </c>
      <c r="E373" s="4">
        <v>67</v>
      </c>
      <c r="F373" s="4">
        <v>86</v>
      </c>
      <c r="G373" s="48">
        <v>47</v>
      </c>
      <c r="H373" s="29"/>
      <c r="I373" s="52">
        <f>(E373+F373+G373+H373)/10</f>
        <v>20</v>
      </c>
      <c r="J373" s="78">
        <v>15</v>
      </c>
      <c r="K373" s="82"/>
      <c r="L373" s="82"/>
    </row>
    <row r="374" spans="1:12" x14ac:dyDescent="0.2">
      <c r="A374" s="15" t="s">
        <v>571</v>
      </c>
      <c r="B374" s="1" t="s">
        <v>572</v>
      </c>
      <c r="C374" s="2" t="s">
        <v>295</v>
      </c>
      <c r="D374" s="46">
        <f t="shared" si="13"/>
        <v>31.7</v>
      </c>
      <c r="E374" s="2">
        <v>44</v>
      </c>
      <c r="F374" s="2">
        <v>61</v>
      </c>
      <c r="G374" s="47">
        <v>62</v>
      </c>
      <c r="H374" s="13"/>
      <c r="I374" s="52">
        <f>(E374+F374+G374+H374)/10</f>
        <v>16.7</v>
      </c>
      <c r="J374" s="78">
        <v>15</v>
      </c>
      <c r="K374" s="82"/>
      <c r="L374" s="82"/>
    </row>
    <row r="375" spans="1:12" x14ac:dyDescent="0.2">
      <c r="A375" s="27" t="s">
        <v>677</v>
      </c>
      <c r="B375" s="28" t="s">
        <v>678</v>
      </c>
      <c r="C375" s="2" t="s">
        <v>295</v>
      </c>
      <c r="D375" s="46">
        <f t="shared" si="13"/>
        <v>43.5</v>
      </c>
      <c r="E375" s="4">
        <v>83</v>
      </c>
      <c r="F375" s="4">
        <v>94</v>
      </c>
      <c r="G375" s="48">
        <v>58</v>
      </c>
      <c r="H375" s="29"/>
      <c r="I375" s="52">
        <f>(E375+F375+G375+H375)/10</f>
        <v>23.5</v>
      </c>
      <c r="J375" s="78">
        <v>20</v>
      </c>
      <c r="K375" s="82"/>
      <c r="L375" s="82"/>
    </row>
    <row r="376" spans="1:12" x14ac:dyDescent="0.2">
      <c r="A376" s="15" t="s">
        <v>803</v>
      </c>
      <c r="B376" s="1" t="s">
        <v>804</v>
      </c>
      <c r="C376" s="2" t="s">
        <v>295</v>
      </c>
      <c r="D376" s="46">
        <f t="shared" si="13"/>
        <v>39.6</v>
      </c>
      <c r="E376" s="2">
        <v>61</v>
      </c>
      <c r="F376" s="2">
        <v>96</v>
      </c>
      <c r="G376" s="47">
        <v>89</v>
      </c>
      <c r="H376" s="13"/>
      <c r="I376" s="52">
        <f>(E376+F376+G376+H376)/10</f>
        <v>24.6</v>
      </c>
      <c r="J376" s="78">
        <v>15</v>
      </c>
      <c r="K376" s="82"/>
      <c r="L376" s="82"/>
    </row>
    <row r="377" spans="1:12" x14ac:dyDescent="0.2">
      <c r="A377" s="39" t="s">
        <v>954</v>
      </c>
      <c r="B377" s="15" t="s">
        <v>955</v>
      </c>
      <c r="C377" s="19" t="s">
        <v>295</v>
      </c>
      <c r="D377" s="75">
        <f>J377+I377/10+K377+L377</f>
        <v>43.9</v>
      </c>
      <c r="E377" s="19">
        <v>76</v>
      </c>
      <c r="F377" s="19">
        <v>67</v>
      </c>
      <c r="G377" s="72">
        <v>66</v>
      </c>
      <c r="H377" s="55"/>
      <c r="I377" s="52">
        <f>+IF(SUM(E377:G377)&gt;=H377,SUM(E377:G377),H377)</f>
        <v>209</v>
      </c>
      <c r="J377" s="78">
        <v>20</v>
      </c>
      <c r="K377" s="82">
        <v>3</v>
      </c>
      <c r="L377" s="81"/>
    </row>
    <row r="378" spans="1:12" x14ac:dyDescent="0.2">
      <c r="A378" s="27" t="s">
        <v>645</v>
      </c>
      <c r="B378" s="28" t="s">
        <v>646</v>
      </c>
      <c r="C378" s="2" t="s">
        <v>295</v>
      </c>
      <c r="D378" s="46">
        <f>I378+J378+K378</f>
        <v>39.200000000000003</v>
      </c>
      <c r="E378" s="4">
        <v>98</v>
      </c>
      <c r="F378" s="4">
        <v>94</v>
      </c>
      <c r="G378" s="48"/>
      <c r="H378" s="29"/>
      <c r="I378" s="52">
        <f>(E378+F378+G378+H378)/10</f>
        <v>19.2</v>
      </c>
      <c r="J378" s="78">
        <v>20</v>
      </c>
      <c r="K378" s="82"/>
      <c r="L378" s="82"/>
    </row>
    <row r="379" spans="1:12" x14ac:dyDescent="0.2">
      <c r="A379" s="38" t="s">
        <v>33</v>
      </c>
      <c r="B379" s="1" t="s">
        <v>34</v>
      </c>
      <c r="C379" s="2" t="s">
        <v>295</v>
      </c>
      <c r="D379" s="24">
        <f>I379+J379+K379+L379</f>
        <v>5.2947470817120621</v>
      </c>
      <c r="E379" s="2">
        <v>4.75</v>
      </c>
      <c r="F379" s="31">
        <v>0.54474708171206221</v>
      </c>
      <c r="G379" s="50"/>
      <c r="H379" s="13"/>
      <c r="I379" s="77">
        <f>SUM(E379:G379)</f>
        <v>5.2947470817120621</v>
      </c>
      <c r="J379" s="80">
        <v>0</v>
      </c>
      <c r="K379" s="82"/>
      <c r="L379" s="81"/>
    </row>
    <row r="380" spans="1:12" x14ac:dyDescent="0.2">
      <c r="A380" s="40" t="s">
        <v>904</v>
      </c>
      <c r="B380" s="42" t="s">
        <v>905</v>
      </c>
      <c r="C380" s="2" t="s">
        <v>296</v>
      </c>
      <c r="D380" s="46">
        <f>I380+J380+K380</f>
        <v>59.7</v>
      </c>
      <c r="E380" s="4">
        <v>98</v>
      </c>
      <c r="F380" s="4">
        <v>100</v>
      </c>
      <c r="G380" s="51">
        <v>99</v>
      </c>
      <c r="H380" s="17"/>
      <c r="I380" s="52">
        <f>SUM(E380:H380)/10</f>
        <v>29.7</v>
      </c>
      <c r="J380" s="78">
        <v>20</v>
      </c>
      <c r="K380" s="82">
        <v>10</v>
      </c>
      <c r="L380" s="85">
        <v>0.98499999999999999</v>
      </c>
    </row>
    <row r="381" spans="1:12" x14ac:dyDescent="0.2">
      <c r="A381" s="53" t="s">
        <v>1024</v>
      </c>
      <c r="B381" s="15" t="s">
        <v>1025</v>
      </c>
      <c r="C381" s="19" t="s">
        <v>296</v>
      </c>
      <c r="D381" s="75">
        <f>J381+I381/10+K381+L381</f>
        <v>37.799999999999997</v>
      </c>
      <c r="E381" s="19">
        <v>41</v>
      </c>
      <c r="F381" s="19">
        <v>83</v>
      </c>
      <c r="G381" s="72">
        <v>54</v>
      </c>
      <c r="H381" s="55"/>
      <c r="I381" s="52">
        <f>+IF(SUM(E381:G381)&gt;=H381,SUM(E381:G381),H381)</f>
        <v>178</v>
      </c>
      <c r="J381" s="78">
        <v>20</v>
      </c>
      <c r="K381" s="82"/>
      <c r="L381" s="81"/>
    </row>
    <row r="382" spans="1:12" x14ac:dyDescent="0.2">
      <c r="A382" s="27" t="s">
        <v>331</v>
      </c>
      <c r="B382" s="28" t="s">
        <v>332</v>
      </c>
      <c r="C382" s="2" t="s">
        <v>295</v>
      </c>
      <c r="D382" s="24">
        <f t="shared" ref="D382:D390" si="14">I382+J382+K382</f>
        <v>27.20166431270756</v>
      </c>
      <c r="E382" s="2">
        <v>38.10359964881475</v>
      </c>
      <c r="F382" s="31">
        <v>33.913043478260867</v>
      </c>
      <c r="G382" s="50"/>
      <c r="H382" s="29"/>
      <c r="I382" s="77">
        <f>IF(SUM(E382:G382)&gt;H382*3,SUM(E382:G382)/10,H382*3/10)</f>
        <v>7.2016643127075612</v>
      </c>
      <c r="J382" s="78">
        <v>20</v>
      </c>
      <c r="K382" s="82"/>
      <c r="L382" s="82"/>
    </row>
    <row r="383" spans="1:12" x14ac:dyDescent="0.2">
      <c r="A383" s="27" t="s">
        <v>621</v>
      </c>
      <c r="B383" s="28" t="s">
        <v>622</v>
      </c>
      <c r="C383" s="2" t="s">
        <v>295</v>
      </c>
      <c r="D383" s="46">
        <f t="shared" si="14"/>
        <v>5</v>
      </c>
      <c r="E383" s="4"/>
      <c r="F383" s="4"/>
      <c r="G383" s="48"/>
      <c r="H383" s="29"/>
      <c r="I383" s="52">
        <f>(E383+F383+G383+H383)/10</f>
        <v>0</v>
      </c>
      <c r="J383" s="78">
        <v>5</v>
      </c>
      <c r="K383" s="82"/>
      <c r="L383" s="82"/>
    </row>
    <row r="384" spans="1:12" x14ac:dyDescent="0.2">
      <c r="A384" s="27" t="s">
        <v>785</v>
      </c>
      <c r="B384" s="28" t="s">
        <v>786</v>
      </c>
      <c r="C384" s="2" t="s">
        <v>295</v>
      </c>
      <c r="D384" s="46">
        <f t="shared" si="14"/>
        <v>5</v>
      </c>
      <c r="E384" s="4"/>
      <c r="F384" s="4"/>
      <c r="G384" s="48"/>
      <c r="H384" s="29"/>
      <c r="I384" s="52">
        <f>(E384+F384+G384+H384)/10</f>
        <v>0</v>
      </c>
      <c r="J384" s="78">
        <v>5</v>
      </c>
      <c r="K384" s="82"/>
      <c r="L384" s="82"/>
    </row>
    <row r="385" spans="1:12" x14ac:dyDescent="0.2">
      <c r="A385" s="27" t="s">
        <v>705</v>
      </c>
      <c r="B385" s="28" t="s">
        <v>706</v>
      </c>
      <c r="C385" s="2" t="s">
        <v>295</v>
      </c>
      <c r="D385" s="46">
        <f t="shared" si="14"/>
        <v>5</v>
      </c>
      <c r="E385" s="4"/>
      <c r="F385" s="4"/>
      <c r="G385" s="48"/>
      <c r="H385" s="29"/>
      <c r="I385" s="52">
        <f>(E385+F385+G385+H385)/10</f>
        <v>0</v>
      </c>
      <c r="J385" s="78">
        <v>5</v>
      </c>
      <c r="K385" s="82"/>
      <c r="L385" s="82"/>
    </row>
    <row r="386" spans="1:12" x14ac:dyDescent="0.2">
      <c r="A386" s="38" t="s">
        <v>819</v>
      </c>
      <c r="B386" s="41" t="s">
        <v>820</v>
      </c>
      <c r="C386" s="2" t="s">
        <v>296</v>
      </c>
      <c r="D386" s="46">
        <f t="shared" si="14"/>
        <v>32.700000000000003</v>
      </c>
      <c r="E386" s="2">
        <v>85</v>
      </c>
      <c r="F386" s="2">
        <v>60</v>
      </c>
      <c r="G386" s="50">
        <v>32</v>
      </c>
      <c r="H386" s="10"/>
      <c r="I386" s="52">
        <f>SUM(E386:H386)/10</f>
        <v>17.7</v>
      </c>
      <c r="J386" s="78">
        <v>15</v>
      </c>
      <c r="K386" s="82"/>
      <c r="L386" s="85">
        <v>0.7</v>
      </c>
    </row>
    <row r="387" spans="1:12" x14ac:dyDescent="0.2">
      <c r="A387" s="27" t="s">
        <v>687</v>
      </c>
      <c r="B387" s="28" t="s">
        <v>688</v>
      </c>
      <c r="C387" s="2" t="s">
        <v>295</v>
      </c>
      <c r="D387" s="46">
        <f t="shared" si="14"/>
        <v>36.200000000000003</v>
      </c>
      <c r="E387" s="4">
        <v>80</v>
      </c>
      <c r="F387" s="4">
        <v>91</v>
      </c>
      <c r="G387" s="48">
        <v>41</v>
      </c>
      <c r="H387" s="29"/>
      <c r="I387" s="52">
        <f>(E387+F387+G387+H387)/10</f>
        <v>21.2</v>
      </c>
      <c r="J387" s="78">
        <v>15</v>
      </c>
      <c r="K387" s="82"/>
      <c r="L387" s="82"/>
    </row>
    <row r="388" spans="1:12" x14ac:dyDescent="0.2">
      <c r="A388" s="40" t="s">
        <v>851</v>
      </c>
      <c r="B388" s="42" t="s">
        <v>852</v>
      </c>
      <c r="C388" s="2" t="s">
        <v>296</v>
      </c>
      <c r="D388" s="46">
        <f t="shared" si="14"/>
        <v>44.5</v>
      </c>
      <c r="E388" s="4">
        <v>100</v>
      </c>
      <c r="F388" s="4">
        <v>87</v>
      </c>
      <c r="G388" s="51">
        <v>58</v>
      </c>
      <c r="H388" s="17"/>
      <c r="I388" s="52">
        <f>SUM(E388:H388)/10</f>
        <v>24.5</v>
      </c>
      <c r="J388" s="78">
        <v>20</v>
      </c>
      <c r="K388" s="82"/>
      <c r="L388" s="85">
        <v>0.6</v>
      </c>
    </row>
    <row r="389" spans="1:12" x14ac:dyDescent="0.2">
      <c r="A389" s="27" t="s">
        <v>641</v>
      </c>
      <c r="B389" s="28" t="s">
        <v>642</v>
      </c>
      <c r="C389" s="2" t="s">
        <v>295</v>
      </c>
      <c r="D389" s="46">
        <f t="shared" si="14"/>
        <v>14.5</v>
      </c>
      <c r="E389" s="4">
        <v>45</v>
      </c>
      <c r="F389" s="4"/>
      <c r="G389" s="48"/>
      <c r="H389" s="29"/>
      <c r="I389" s="52">
        <f>(E389+F389+G389+H389)/10</f>
        <v>4.5</v>
      </c>
      <c r="J389" s="78">
        <v>10</v>
      </c>
      <c r="K389" s="82"/>
      <c r="L389" s="82"/>
    </row>
    <row r="390" spans="1:12" x14ac:dyDescent="0.2">
      <c r="A390" s="27" t="s">
        <v>718</v>
      </c>
      <c r="B390" s="28" t="s">
        <v>719</v>
      </c>
      <c r="C390" s="2" t="s">
        <v>295</v>
      </c>
      <c r="D390" s="46">
        <f t="shared" si="14"/>
        <v>27.8</v>
      </c>
      <c r="E390" s="4">
        <v>85</v>
      </c>
      <c r="F390" s="4">
        <v>73</v>
      </c>
      <c r="G390" s="48">
        <v>70</v>
      </c>
      <c r="H390" s="29"/>
      <c r="I390" s="52">
        <f>(E390+F390+G390+H390)/10</f>
        <v>22.8</v>
      </c>
      <c r="J390" s="78">
        <v>5</v>
      </c>
      <c r="K390" s="82"/>
      <c r="L390" s="82"/>
    </row>
    <row r="391" spans="1:12" x14ac:dyDescent="0.2">
      <c r="A391" s="39" t="s">
        <v>35</v>
      </c>
      <c r="B391" s="1" t="s">
        <v>36</v>
      </c>
      <c r="C391" s="2" t="s">
        <v>295</v>
      </c>
      <c r="D391" s="24">
        <f>I391+J391+K391+L391</f>
        <v>21.882538338292516</v>
      </c>
      <c r="E391" s="2">
        <v>6.5</v>
      </c>
      <c r="F391" s="31">
        <v>2.4513618677042799</v>
      </c>
      <c r="G391" s="50">
        <v>2.9411764705882355</v>
      </c>
      <c r="H391" s="13"/>
      <c r="I391" s="77">
        <f>SUM(E391:G391)</f>
        <v>11.892538338292516</v>
      </c>
      <c r="J391" s="80">
        <v>9.99</v>
      </c>
      <c r="K391" s="82"/>
      <c r="L391" s="81"/>
    </row>
    <row r="392" spans="1:12" x14ac:dyDescent="0.2">
      <c r="A392" s="40" t="s">
        <v>868</v>
      </c>
      <c r="B392" s="42" t="s">
        <v>869</v>
      </c>
      <c r="C392" s="2" t="s">
        <v>296</v>
      </c>
      <c r="D392" s="46">
        <f>I392+J392+K392</f>
        <v>50.1</v>
      </c>
      <c r="E392" s="4">
        <v>87</v>
      </c>
      <c r="F392" s="4">
        <v>84</v>
      </c>
      <c r="G392" s="51">
        <v>80</v>
      </c>
      <c r="H392" s="17"/>
      <c r="I392" s="52">
        <f>SUM(E392:H392)/10</f>
        <v>25.1</v>
      </c>
      <c r="J392" s="78">
        <v>20</v>
      </c>
      <c r="K392" s="82">
        <v>5</v>
      </c>
      <c r="L392" s="85">
        <v>0.99250000000000005</v>
      </c>
    </row>
    <row r="393" spans="1:12" x14ac:dyDescent="0.2">
      <c r="A393" s="27" t="s">
        <v>742</v>
      </c>
      <c r="B393" s="28" t="s">
        <v>743</v>
      </c>
      <c r="C393" s="2" t="s">
        <v>295</v>
      </c>
      <c r="D393" s="46">
        <f>I393+J393+K393</f>
        <v>43.1</v>
      </c>
      <c r="E393" s="4">
        <v>48</v>
      </c>
      <c r="F393" s="4">
        <v>89</v>
      </c>
      <c r="G393" s="48">
        <v>94</v>
      </c>
      <c r="H393" s="29"/>
      <c r="I393" s="52">
        <f>(E393+F393+G393+H393)/10</f>
        <v>23.1</v>
      </c>
      <c r="J393" s="78">
        <v>20</v>
      </c>
      <c r="K393" s="82"/>
      <c r="L393" s="82"/>
    </row>
    <row r="394" spans="1:12" x14ac:dyDescent="0.2">
      <c r="A394" s="15" t="s">
        <v>333</v>
      </c>
      <c r="B394" s="1" t="s">
        <v>334</v>
      </c>
      <c r="C394" s="2" t="s">
        <v>295</v>
      </c>
      <c r="D394" s="24">
        <f>I394+J394+K394</f>
        <v>24.509294957437874</v>
      </c>
      <c r="E394" s="2">
        <v>23.353819139596137</v>
      </c>
      <c r="F394" s="31">
        <v>11.739130434782608</v>
      </c>
      <c r="G394" s="50"/>
      <c r="H394" s="13"/>
      <c r="I394" s="77">
        <f>IF(SUM(E394:G394)&gt;H394*3,SUM(E394:G394)/10,H394*3/10)</f>
        <v>3.5092949574378745</v>
      </c>
      <c r="J394" s="78">
        <v>20</v>
      </c>
      <c r="K394" s="82">
        <v>1</v>
      </c>
      <c r="L394" s="82"/>
    </row>
    <row r="395" spans="1:12" x14ac:dyDescent="0.2">
      <c r="A395" s="27" t="s">
        <v>736</v>
      </c>
      <c r="B395" s="28" t="s">
        <v>737</v>
      </c>
      <c r="C395" s="2" t="s">
        <v>295</v>
      </c>
      <c r="D395" s="46">
        <f>I395+J395+K395</f>
        <v>36.9</v>
      </c>
      <c r="E395" s="4">
        <v>91</v>
      </c>
      <c r="F395" s="4">
        <v>84</v>
      </c>
      <c r="G395" s="48">
        <v>44</v>
      </c>
      <c r="H395" s="29"/>
      <c r="I395" s="52">
        <f>(E395+F395+G395+H395)/10</f>
        <v>21.9</v>
      </c>
      <c r="J395" s="78">
        <v>15</v>
      </c>
      <c r="K395" s="82"/>
      <c r="L395" s="82"/>
    </row>
    <row r="396" spans="1:12" x14ac:dyDescent="0.2">
      <c r="A396" s="40" t="s">
        <v>145</v>
      </c>
      <c r="B396" s="28" t="s">
        <v>146</v>
      </c>
      <c r="C396" s="2" t="s">
        <v>295</v>
      </c>
      <c r="D396" s="24">
        <f>I396+J396+K396+L396</f>
        <v>19.837379679144384</v>
      </c>
      <c r="E396" s="4">
        <v>6.25</v>
      </c>
      <c r="F396" s="32">
        <v>0</v>
      </c>
      <c r="G396" s="51">
        <v>0.26737967914438504</v>
      </c>
      <c r="H396" s="29"/>
      <c r="I396" s="77">
        <f>SUM(E396:G396)</f>
        <v>6.5173796791443852</v>
      </c>
      <c r="J396" s="80">
        <v>13.32</v>
      </c>
      <c r="K396" s="82"/>
      <c r="L396" s="82"/>
    </row>
    <row r="397" spans="1:12" x14ac:dyDescent="0.2">
      <c r="A397" s="27" t="s">
        <v>673</v>
      </c>
      <c r="B397" s="28" t="s">
        <v>674</v>
      </c>
      <c r="C397" s="2" t="s">
        <v>295</v>
      </c>
      <c r="D397" s="46">
        <f>I397+J397+K397</f>
        <v>25.7</v>
      </c>
      <c r="E397" s="4">
        <v>28</v>
      </c>
      <c r="F397" s="4">
        <v>67</v>
      </c>
      <c r="G397" s="48">
        <v>62</v>
      </c>
      <c r="H397" s="29"/>
      <c r="I397" s="52">
        <f>(E397+F397+G397+H397)/10</f>
        <v>15.7</v>
      </c>
      <c r="J397" s="78">
        <v>10</v>
      </c>
      <c r="K397" s="82"/>
      <c r="L397" s="82"/>
    </row>
    <row r="398" spans="1:12" x14ac:dyDescent="0.2">
      <c r="A398" s="27" t="s">
        <v>37</v>
      </c>
      <c r="B398" s="28" t="s">
        <v>38</v>
      </c>
      <c r="C398" s="2" t="s">
        <v>295</v>
      </c>
      <c r="D398" s="46">
        <f>I398+J398+K398</f>
        <v>25.1</v>
      </c>
      <c r="E398" s="4">
        <v>61</v>
      </c>
      <c r="F398" s="4">
        <v>91</v>
      </c>
      <c r="G398" s="48">
        <v>39</v>
      </c>
      <c r="H398" s="29"/>
      <c r="I398" s="52">
        <f>(E398+F398+G398+H398)/10</f>
        <v>19.100000000000001</v>
      </c>
      <c r="J398" s="78">
        <v>5</v>
      </c>
      <c r="K398" s="82">
        <v>1</v>
      </c>
      <c r="L398" s="82"/>
    </row>
    <row r="399" spans="1:12" x14ac:dyDescent="0.2">
      <c r="A399" s="38" t="s">
        <v>831</v>
      </c>
      <c r="B399" s="41" t="s">
        <v>832</v>
      </c>
      <c r="C399" s="2" t="s">
        <v>296</v>
      </c>
      <c r="D399" s="46">
        <f>I399+J399+K399</f>
        <v>44.1</v>
      </c>
      <c r="E399" s="2">
        <v>91</v>
      </c>
      <c r="F399" s="2">
        <v>94</v>
      </c>
      <c r="G399" s="50">
        <v>56</v>
      </c>
      <c r="H399" s="10"/>
      <c r="I399" s="52">
        <f>SUM(E399:H399)/10</f>
        <v>24.1</v>
      </c>
      <c r="J399" s="78">
        <v>20</v>
      </c>
      <c r="K399" s="82"/>
      <c r="L399" s="85">
        <v>0.86499999999999999</v>
      </c>
    </row>
    <row r="400" spans="1:12" x14ac:dyDescent="0.2">
      <c r="A400" s="38" t="s">
        <v>39</v>
      </c>
      <c r="B400" s="1" t="s">
        <v>40</v>
      </c>
      <c r="C400" s="2" t="s">
        <v>295</v>
      </c>
      <c r="D400" s="24">
        <f>I400+J400+K400+L400</f>
        <v>32.438770053475935</v>
      </c>
      <c r="E400" s="2">
        <v>7.5</v>
      </c>
      <c r="F400" s="31"/>
      <c r="G400" s="50">
        <v>8.2887700534759361</v>
      </c>
      <c r="H400" s="13"/>
      <c r="I400" s="77">
        <f>SUM(E400:G400)</f>
        <v>15.788770053475936</v>
      </c>
      <c r="J400" s="80">
        <v>16.649999999999999</v>
      </c>
      <c r="K400" s="82"/>
      <c r="L400" s="81"/>
    </row>
    <row r="401" spans="1:13" x14ac:dyDescent="0.2">
      <c r="A401" s="27" t="s">
        <v>587</v>
      </c>
      <c r="B401" s="28" t="s">
        <v>588</v>
      </c>
      <c r="C401" s="2" t="s">
        <v>295</v>
      </c>
      <c r="D401" s="46">
        <f>I401+J401+K401</f>
        <v>36.799999999999997</v>
      </c>
      <c r="E401" s="4">
        <v>56</v>
      </c>
      <c r="F401" s="4">
        <v>54</v>
      </c>
      <c r="G401" s="48">
        <v>58</v>
      </c>
      <c r="H401" s="29"/>
      <c r="I401" s="52">
        <f>(E401+F401+G401+H401)/10</f>
        <v>16.8</v>
      </c>
      <c r="J401" s="78">
        <v>20</v>
      </c>
      <c r="K401" s="82"/>
      <c r="L401" s="82"/>
    </row>
    <row r="402" spans="1:13" x14ac:dyDescent="0.2">
      <c r="A402" s="27" t="s">
        <v>335</v>
      </c>
      <c r="B402" s="28" t="s">
        <v>336</v>
      </c>
      <c r="C402" s="2" t="s">
        <v>295</v>
      </c>
      <c r="D402" s="24">
        <f>I402+J402+K402</f>
        <v>10.318700614574187</v>
      </c>
      <c r="E402" s="4">
        <v>33.187006145741876</v>
      </c>
      <c r="F402" s="32"/>
      <c r="G402" s="51"/>
      <c r="H402" s="29"/>
      <c r="I402" s="77">
        <f>IF(SUM(E402:G402)&gt;H402*3,SUM(E402:G402)/10,H402*3/10)</f>
        <v>3.3187006145741877</v>
      </c>
      <c r="J402" s="78">
        <v>4</v>
      </c>
      <c r="K402" s="82">
        <v>3</v>
      </c>
      <c r="L402" s="82"/>
    </row>
    <row r="403" spans="1:13" x14ac:dyDescent="0.2">
      <c r="A403" s="15" t="s">
        <v>789</v>
      </c>
      <c r="B403" s="1" t="s">
        <v>790</v>
      </c>
      <c r="C403" s="2" t="s">
        <v>295</v>
      </c>
      <c r="D403" s="46">
        <f>I403+J403+K403</f>
        <v>35.5</v>
      </c>
      <c r="E403" s="2">
        <v>76</v>
      </c>
      <c r="F403" s="2">
        <v>91</v>
      </c>
      <c r="G403" s="47">
        <v>88</v>
      </c>
      <c r="H403" s="13"/>
      <c r="I403" s="52">
        <f>(E403+F403+G403+H403)/10</f>
        <v>25.5</v>
      </c>
      <c r="J403" s="78">
        <v>10</v>
      </c>
      <c r="K403" s="82"/>
      <c r="L403" s="82"/>
    </row>
    <row r="404" spans="1:13" x14ac:dyDescent="0.2">
      <c r="A404" s="27" t="s">
        <v>720</v>
      </c>
      <c r="B404" s="28" t="s">
        <v>721</v>
      </c>
      <c r="C404" s="2" t="s">
        <v>295</v>
      </c>
      <c r="D404" s="46">
        <f>I404+J404+K404</f>
        <v>51.1</v>
      </c>
      <c r="E404" s="4">
        <v>100</v>
      </c>
      <c r="F404" s="4">
        <v>94</v>
      </c>
      <c r="G404" s="48">
        <v>67</v>
      </c>
      <c r="H404" s="29"/>
      <c r="I404" s="52">
        <f>(E404+F404+G404+H404)/10</f>
        <v>26.1</v>
      </c>
      <c r="J404" s="78">
        <v>20</v>
      </c>
      <c r="K404" s="82">
        <v>5</v>
      </c>
      <c r="L404" s="82"/>
    </row>
    <row r="405" spans="1:13" x14ac:dyDescent="0.2">
      <c r="A405" s="38" t="s">
        <v>41</v>
      </c>
      <c r="B405" s="1" t="s">
        <v>42</v>
      </c>
      <c r="C405" s="2" t="s">
        <v>295</v>
      </c>
      <c r="D405" s="24">
        <f>I405+J405+K405+L405</f>
        <v>19.976614785992219</v>
      </c>
      <c r="E405" s="2">
        <v>4.75</v>
      </c>
      <c r="F405" s="31">
        <v>1.9066147859922178</v>
      </c>
      <c r="G405" s="50"/>
      <c r="H405" s="13"/>
      <c r="I405" s="77">
        <f>SUM(E405:G405)</f>
        <v>6.6566147859922182</v>
      </c>
      <c r="J405" s="80">
        <v>13.32</v>
      </c>
      <c r="K405" s="82"/>
      <c r="L405" s="81"/>
    </row>
    <row r="406" spans="1:13" x14ac:dyDescent="0.2">
      <c r="A406" s="27" t="s">
        <v>699</v>
      </c>
      <c r="B406" s="28" t="s">
        <v>700</v>
      </c>
      <c r="C406" s="2" t="s">
        <v>295</v>
      </c>
      <c r="D406" s="46">
        <f t="shared" ref="D406:D414" si="15">I406+J406+K406</f>
        <v>25.9</v>
      </c>
      <c r="E406" s="4">
        <v>54</v>
      </c>
      <c r="F406" s="4">
        <v>66</v>
      </c>
      <c r="G406" s="48">
        <v>39</v>
      </c>
      <c r="H406" s="29"/>
      <c r="I406" s="52">
        <f>(E406+F406+G406+H406)/10</f>
        <v>15.9</v>
      </c>
      <c r="J406" s="78">
        <v>10</v>
      </c>
      <c r="K406" s="82"/>
      <c r="L406" s="82"/>
    </row>
    <row r="407" spans="1:13" x14ac:dyDescent="0.2">
      <c r="A407" s="27" t="s">
        <v>669</v>
      </c>
      <c r="B407" s="28" t="s">
        <v>670</v>
      </c>
      <c r="C407" s="2" t="s">
        <v>295</v>
      </c>
      <c r="D407" s="46">
        <f t="shared" si="15"/>
        <v>31.8</v>
      </c>
      <c r="E407" s="4">
        <v>85</v>
      </c>
      <c r="F407" s="4">
        <v>57</v>
      </c>
      <c r="G407" s="48">
        <v>76</v>
      </c>
      <c r="H407" s="29"/>
      <c r="I407" s="52">
        <f>(E407+F407+G407+H407)/10</f>
        <v>21.8</v>
      </c>
      <c r="J407" s="78">
        <v>10</v>
      </c>
      <c r="K407" s="82"/>
      <c r="L407" s="82"/>
    </row>
    <row r="408" spans="1:13" x14ac:dyDescent="0.2">
      <c r="A408" s="40" t="s">
        <v>862</v>
      </c>
      <c r="B408" s="42" t="s">
        <v>863</v>
      </c>
      <c r="C408" s="2" t="s">
        <v>296</v>
      </c>
      <c r="D408" s="46">
        <f t="shared" si="15"/>
        <v>41.7</v>
      </c>
      <c r="E408" s="4">
        <v>91</v>
      </c>
      <c r="F408" s="4">
        <v>89</v>
      </c>
      <c r="G408" s="51">
        <v>37</v>
      </c>
      <c r="H408" s="17"/>
      <c r="I408" s="52">
        <f>SUM(E408:H408)/10</f>
        <v>21.7</v>
      </c>
      <c r="J408" s="78">
        <v>20</v>
      </c>
      <c r="K408" s="82"/>
      <c r="L408" s="85">
        <v>0.65</v>
      </c>
    </row>
    <row r="409" spans="1:13" x14ac:dyDescent="0.2">
      <c r="A409" s="27" t="s">
        <v>689</v>
      </c>
      <c r="B409" s="28" t="s">
        <v>690</v>
      </c>
      <c r="C409" s="2" t="s">
        <v>295</v>
      </c>
      <c r="D409" s="46">
        <f t="shared" si="15"/>
        <v>18.899999999999999</v>
      </c>
      <c r="E409" s="4">
        <v>51</v>
      </c>
      <c r="F409" s="4">
        <v>87</v>
      </c>
      <c r="G409" s="48">
        <v>51</v>
      </c>
      <c r="H409" s="29"/>
      <c r="I409" s="52">
        <f>(E409+F409+G409+H409)/10</f>
        <v>18.899999999999999</v>
      </c>
      <c r="J409" s="78">
        <v>0</v>
      </c>
      <c r="K409" s="82"/>
      <c r="L409" s="82"/>
      <c r="M409" s="44">
        <v>2</v>
      </c>
    </row>
    <row r="410" spans="1:13" x14ac:dyDescent="0.2">
      <c r="A410" s="27" t="s">
        <v>685</v>
      </c>
      <c r="B410" s="28" t="s">
        <v>686</v>
      </c>
      <c r="C410" s="2" t="s">
        <v>295</v>
      </c>
      <c r="D410" s="46">
        <f t="shared" si="15"/>
        <v>59.1</v>
      </c>
      <c r="E410" s="4">
        <v>91</v>
      </c>
      <c r="F410" s="4">
        <v>100</v>
      </c>
      <c r="G410" s="48">
        <v>100</v>
      </c>
      <c r="H410" s="29"/>
      <c r="I410" s="52">
        <f>(E410+F410+G410+H410)/10</f>
        <v>29.1</v>
      </c>
      <c r="J410" s="78">
        <v>20</v>
      </c>
      <c r="K410" s="82">
        <v>10</v>
      </c>
      <c r="L410" s="82"/>
    </row>
    <row r="411" spans="1:13" x14ac:dyDescent="0.2">
      <c r="A411" s="27" t="s">
        <v>593</v>
      </c>
      <c r="B411" s="28" t="s">
        <v>594</v>
      </c>
      <c r="C411" s="2" t="s">
        <v>295</v>
      </c>
      <c r="D411" s="46">
        <f t="shared" si="15"/>
        <v>42.4</v>
      </c>
      <c r="E411" s="4">
        <v>63</v>
      </c>
      <c r="F411" s="4">
        <v>80</v>
      </c>
      <c r="G411" s="48">
        <v>81</v>
      </c>
      <c r="H411" s="29"/>
      <c r="I411" s="52">
        <f>(E411+F411+G411+H411)/10</f>
        <v>22.4</v>
      </c>
      <c r="J411" s="78">
        <v>20</v>
      </c>
      <c r="K411" s="82"/>
      <c r="L411" s="82"/>
    </row>
    <row r="412" spans="1:13" x14ac:dyDescent="0.2">
      <c r="A412" s="27" t="s">
        <v>752</v>
      </c>
      <c r="B412" s="28" t="s">
        <v>753</v>
      </c>
      <c r="C412" s="2" t="s">
        <v>295</v>
      </c>
      <c r="D412" s="46">
        <f t="shared" si="15"/>
        <v>29.1</v>
      </c>
      <c r="E412" s="4">
        <v>56</v>
      </c>
      <c r="F412" s="4">
        <v>72</v>
      </c>
      <c r="G412" s="48">
        <v>43</v>
      </c>
      <c r="H412" s="29"/>
      <c r="I412" s="52">
        <f>(E412+F412+G412+H412)/10</f>
        <v>17.100000000000001</v>
      </c>
      <c r="J412" s="78">
        <v>10</v>
      </c>
      <c r="K412" s="82">
        <v>2</v>
      </c>
      <c r="L412" s="82"/>
    </row>
    <row r="413" spans="1:13" x14ac:dyDescent="0.2">
      <c r="A413" s="40" t="s">
        <v>906</v>
      </c>
      <c r="B413" s="42" t="s">
        <v>907</v>
      </c>
      <c r="C413" s="2" t="s">
        <v>296</v>
      </c>
      <c r="D413" s="46">
        <f t="shared" si="15"/>
        <v>37.6</v>
      </c>
      <c r="E413" s="4">
        <v>98</v>
      </c>
      <c r="F413" s="4">
        <v>84</v>
      </c>
      <c r="G413" s="51">
        <v>44</v>
      </c>
      <c r="H413" s="17"/>
      <c r="I413" s="52">
        <f>SUM(E413:H413)/10</f>
        <v>22.6</v>
      </c>
      <c r="J413" s="78">
        <v>15</v>
      </c>
      <c r="K413" s="82"/>
      <c r="L413" s="85">
        <v>0.72499999999999998</v>
      </c>
    </row>
    <row r="414" spans="1:13" x14ac:dyDescent="0.2">
      <c r="A414" s="27" t="s">
        <v>649</v>
      </c>
      <c r="B414" s="28" t="s">
        <v>650</v>
      </c>
      <c r="C414" s="2" t="s">
        <v>295</v>
      </c>
      <c r="D414" s="46">
        <f t="shared" si="15"/>
        <v>46.4</v>
      </c>
      <c r="E414" s="4">
        <v>76</v>
      </c>
      <c r="F414" s="4">
        <v>94</v>
      </c>
      <c r="G414" s="48">
        <v>94</v>
      </c>
      <c r="H414" s="29"/>
      <c r="I414" s="52">
        <f>(E414+F414+G414+H414)/10</f>
        <v>26.4</v>
      </c>
      <c r="J414" s="78">
        <v>20</v>
      </c>
      <c r="K414" s="82"/>
      <c r="L414" s="82"/>
      <c r="M414" s="44">
        <v>0</v>
      </c>
    </row>
    <row r="415" spans="1:13" x14ac:dyDescent="0.2">
      <c r="A415" s="40" t="s">
        <v>147</v>
      </c>
      <c r="B415" s="28" t="s">
        <v>148</v>
      </c>
      <c r="C415" s="2" t="s">
        <v>295</v>
      </c>
      <c r="D415" s="24">
        <f>I415+J415+K415+L415</f>
        <v>13.678482490272373</v>
      </c>
      <c r="E415" s="4">
        <v>3.75</v>
      </c>
      <c r="F415" s="32">
        <v>3.2684824902723735</v>
      </c>
      <c r="G415" s="51">
        <v>0</v>
      </c>
      <c r="H415" s="29"/>
      <c r="I415" s="77">
        <f>SUM(E415:G415)</f>
        <v>7.0184824902723735</v>
      </c>
      <c r="J415" s="80">
        <v>6.66</v>
      </c>
      <c r="K415" s="82"/>
      <c r="L415" s="82"/>
    </row>
    <row r="416" spans="1:13" x14ac:dyDescent="0.2">
      <c r="A416" s="27" t="s">
        <v>787</v>
      </c>
      <c r="B416" s="28" t="s">
        <v>788</v>
      </c>
      <c r="C416" s="2" t="s">
        <v>295</v>
      </c>
      <c r="D416" s="46">
        <f t="shared" ref="D416:D424" si="16">I416+J416+K416</f>
        <v>11.2</v>
      </c>
      <c r="E416" s="4">
        <v>46</v>
      </c>
      <c r="F416" s="4">
        <v>16</v>
      </c>
      <c r="G416" s="48"/>
      <c r="H416" s="29"/>
      <c r="I416" s="52">
        <f>(E416+F416+G416+H416)/10</f>
        <v>6.2</v>
      </c>
      <c r="J416" s="78">
        <v>5</v>
      </c>
      <c r="K416" s="82"/>
      <c r="L416" s="82"/>
    </row>
    <row r="417" spans="1:13" x14ac:dyDescent="0.2">
      <c r="A417" s="27" t="s">
        <v>657</v>
      </c>
      <c r="B417" s="28" t="s">
        <v>658</v>
      </c>
      <c r="C417" s="2" t="s">
        <v>295</v>
      </c>
      <c r="D417" s="46">
        <f t="shared" si="16"/>
        <v>47.6</v>
      </c>
      <c r="E417" s="4">
        <v>91</v>
      </c>
      <c r="F417" s="4">
        <v>89</v>
      </c>
      <c r="G417" s="48">
        <v>46</v>
      </c>
      <c r="H417" s="29"/>
      <c r="I417" s="52">
        <f>(E417+F417+G417+H417)/10</f>
        <v>22.6</v>
      </c>
      <c r="J417" s="78">
        <v>20</v>
      </c>
      <c r="K417" s="82">
        <v>5</v>
      </c>
      <c r="L417" s="82"/>
    </row>
    <row r="418" spans="1:13" x14ac:dyDescent="0.2">
      <c r="A418" s="40" t="s">
        <v>880</v>
      </c>
      <c r="B418" s="42" t="s">
        <v>881</v>
      </c>
      <c r="C418" s="2" t="s">
        <v>296</v>
      </c>
      <c r="D418" s="46">
        <f t="shared" si="16"/>
        <v>44.9</v>
      </c>
      <c r="E418" s="4">
        <v>98</v>
      </c>
      <c r="F418" s="4">
        <v>87</v>
      </c>
      <c r="G418" s="51">
        <v>64</v>
      </c>
      <c r="H418" s="17"/>
      <c r="I418" s="52">
        <f>SUM(E418:H418)/10</f>
        <v>24.9</v>
      </c>
      <c r="J418" s="78">
        <v>20</v>
      </c>
      <c r="K418" s="82"/>
      <c r="L418" s="85">
        <v>0.86499999999999999</v>
      </c>
    </row>
    <row r="419" spans="1:13" x14ac:dyDescent="0.2">
      <c r="A419" s="27" t="s">
        <v>647</v>
      </c>
      <c r="B419" s="28" t="s">
        <v>648</v>
      </c>
      <c r="C419" s="2" t="s">
        <v>295</v>
      </c>
      <c r="D419" s="46">
        <f t="shared" si="16"/>
        <v>33.5</v>
      </c>
      <c r="E419" s="4">
        <v>17</v>
      </c>
      <c r="F419" s="4">
        <v>75</v>
      </c>
      <c r="G419" s="48">
        <v>43</v>
      </c>
      <c r="H419" s="29"/>
      <c r="I419" s="52">
        <f>(E419+F419+G419+H419)/10</f>
        <v>13.5</v>
      </c>
      <c r="J419" s="78">
        <v>20</v>
      </c>
      <c r="K419" s="82"/>
      <c r="L419" s="82"/>
    </row>
    <row r="420" spans="1:13" x14ac:dyDescent="0.2">
      <c r="A420" s="40" t="s">
        <v>499</v>
      </c>
      <c r="B420" s="42" t="s">
        <v>500</v>
      </c>
      <c r="C420" s="2" t="s">
        <v>296</v>
      </c>
      <c r="D420" s="24">
        <f t="shared" si="16"/>
        <v>31.366748795834972</v>
      </c>
      <c r="E420" s="4">
        <v>43.020193151887618</v>
      </c>
      <c r="F420" s="4">
        <v>46.95652173913043</v>
      </c>
      <c r="G420" s="51">
        <v>23.690773067331669</v>
      </c>
      <c r="H420" s="17"/>
      <c r="I420" s="77">
        <f>IF(SUM(E420:G420)&gt;H420*3,SUM(E420:G420)/10,H420*3/10)</f>
        <v>11.366748795834971</v>
      </c>
      <c r="J420" s="78">
        <v>20</v>
      </c>
      <c r="K420" s="82"/>
      <c r="L420" s="85">
        <v>0.6</v>
      </c>
    </row>
    <row r="421" spans="1:13" x14ac:dyDescent="0.2">
      <c r="A421" s="15" t="s">
        <v>811</v>
      </c>
      <c r="B421" s="1" t="s">
        <v>812</v>
      </c>
      <c r="C421" s="2" t="s">
        <v>295</v>
      </c>
      <c r="D421" s="46">
        <f t="shared" si="16"/>
        <v>32.9</v>
      </c>
      <c r="E421" s="2">
        <v>91</v>
      </c>
      <c r="F421" s="2">
        <v>53</v>
      </c>
      <c r="G421" s="47">
        <v>85</v>
      </c>
      <c r="H421" s="13"/>
      <c r="I421" s="52">
        <f>(E421+F421+G421+H421)/10</f>
        <v>22.9</v>
      </c>
      <c r="J421" s="78">
        <v>10</v>
      </c>
      <c r="K421" s="82"/>
      <c r="L421" s="82"/>
    </row>
    <row r="422" spans="1:13" x14ac:dyDescent="0.2">
      <c r="A422" s="27" t="s">
        <v>597</v>
      </c>
      <c r="B422" s="28" t="s">
        <v>598</v>
      </c>
      <c r="C422" s="2" t="s">
        <v>295</v>
      </c>
      <c r="D422" s="46">
        <f t="shared" si="16"/>
        <v>43.5</v>
      </c>
      <c r="E422" s="4">
        <v>98</v>
      </c>
      <c r="F422" s="4">
        <v>87</v>
      </c>
      <c r="G422" s="48">
        <v>100</v>
      </c>
      <c r="H422" s="29"/>
      <c r="I422" s="52">
        <f>(E422+F422+G422+H422)/10</f>
        <v>28.5</v>
      </c>
      <c r="J422" s="78">
        <v>15</v>
      </c>
      <c r="K422" s="82"/>
      <c r="L422" s="82"/>
    </row>
    <row r="423" spans="1:13" x14ac:dyDescent="0.2">
      <c r="A423" s="27" t="s">
        <v>601</v>
      </c>
      <c r="B423" s="28" t="s">
        <v>602</v>
      </c>
      <c r="C423" s="2" t="s">
        <v>295</v>
      </c>
      <c r="D423" s="46">
        <f t="shared" si="16"/>
        <v>32.6</v>
      </c>
      <c r="E423" s="4">
        <v>48</v>
      </c>
      <c r="F423" s="4">
        <v>61</v>
      </c>
      <c r="G423" s="48">
        <v>67</v>
      </c>
      <c r="H423" s="29"/>
      <c r="I423" s="52">
        <f>(E423+F423+G423+H423)/10</f>
        <v>17.600000000000001</v>
      </c>
      <c r="J423" s="78">
        <v>15</v>
      </c>
      <c r="K423" s="82"/>
      <c r="L423" s="82"/>
    </row>
    <row r="424" spans="1:13" x14ac:dyDescent="0.2">
      <c r="A424" s="15" t="s">
        <v>793</v>
      </c>
      <c r="B424" s="1" t="s">
        <v>794</v>
      </c>
      <c r="C424" s="2" t="s">
        <v>295</v>
      </c>
      <c r="D424" s="46">
        <f t="shared" si="16"/>
        <v>37.9</v>
      </c>
      <c r="E424" s="2">
        <v>83</v>
      </c>
      <c r="F424" s="2">
        <v>58</v>
      </c>
      <c r="G424" s="47">
        <v>88</v>
      </c>
      <c r="H424" s="13"/>
      <c r="I424" s="52">
        <f>(E424+F424+G424+H424)/10</f>
        <v>22.9</v>
      </c>
      <c r="J424" s="78">
        <v>15</v>
      </c>
      <c r="K424" s="82"/>
      <c r="L424" s="82"/>
      <c r="M424" s="44">
        <v>8</v>
      </c>
    </row>
    <row r="425" spans="1:13" x14ac:dyDescent="0.2">
      <c r="A425" s="38" t="s">
        <v>43</v>
      </c>
      <c r="B425" s="1" t="s">
        <v>44</v>
      </c>
      <c r="C425" s="2" t="s">
        <v>295</v>
      </c>
      <c r="D425" s="24">
        <f>I425+J425+K425+L425</f>
        <v>35.513973865457039</v>
      </c>
      <c r="E425" s="2">
        <v>7.75</v>
      </c>
      <c r="F425" s="31">
        <v>1.6342412451361867</v>
      </c>
      <c r="G425" s="50">
        <v>6.1497326203208562</v>
      </c>
      <c r="H425" s="13"/>
      <c r="I425" s="77">
        <f>SUM(E425:G425)</f>
        <v>15.533973865457043</v>
      </c>
      <c r="J425" s="80">
        <v>19.979999999999997</v>
      </c>
      <c r="K425" s="82"/>
      <c r="L425" s="81"/>
      <c r="M425" s="44">
        <v>2</v>
      </c>
    </row>
    <row r="426" spans="1:13" x14ac:dyDescent="0.2">
      <c r="A426" s="40" t="s">
        <v>501</v>
      </c>
      <c r="B426" s="42" t="s">
        <v>502</v>
      </c>
      <c r="C426" s="2" t="s">
        <v>296</v>
      </c>
      <c r="D426" s="24">
        <f>I426+J426+K426</f>
        <v>35.744564420151669</v>
      </c>
      <c r="E426" s="4">
        <v>82.35294117647058</v>
      </c>
      <c r="F426" s="4">
        <v>65.217391304347828</v>
      </c>
      <c r="G426" s="51">
        <v>49.875311720698249</v>
      </c>
      <c r="H426" s="17"/>
      <c r="I426" s="77">
        <f>IF(SUM(E426:G426)&gt;H426*3,SUM(E426:G426)/10,H426*3/10)</f>
        <v>19.744564420151669</v>
      </c>
      <c r="J426" s="78">
        <v>16</v>
      </c>
      <c r="K426" s="82"/>
      <c r="L426" s="85"/>
    </row>
    <row r="427" spans="1:13" x14ac:dyDescent="0.2">
      <c r="A427" s="40" t="s">
        <v>503</v>
      </c>
      <c r="B427" s="42" t="s">
        <v>504</v>
      </c>
      <c r="C427" s="2" t="s">
        <v>296</v>
      </c>
      <c r="D427" s="24">
        <f>I427+J427+K427</f>
        <v>12.547848990342406</v>
      </c>
      <c r="E427" s="4">
        <v>45.478489903424055</v>
      </c>
      <c r="F427" s="4"/>
      <c r="G427" s="51"/>
      <c r="H427" s="17"/>
      <c r="I427" s="77">
        <f>IF(SUM(E427:G427)&gt;H427*3,SUM(E427:G427)/10,H427*3/10)</f>
        <v>4.5478489903424055</v>
      </c>
      <c r="J427" s="78">
        <v>8</v>
      </c>
      <c r="K427" s="82"/>
      <c r="L427" s="85">
        <v>0.8</v>
      </c>
    </row>
    <row r="428" spans="1:13" x14ac:dyDescent="0.2">
      <c r="A428" s="40" t="s">
        <v>864</v>
      </c>
      <c r="B428" s="42" t="s">
        <v>865</v>
      </c>
      <c r="C428" s="2" t="s">
        <v>296</v>
      </c>
      <c r="D428" s="46">
        <f>I428+J428+K428</f>
        <v>45.1</v>
      </c>
      <c r="E428" s="4">
        <v>76</v>
      </c>
      <c r="F428" s="4">
        <v>94</v>
      </c>
      <c r="G428" s="51">
        <v>81</v>
      </c>
      <c r="H428" s="17"/>
      <c r="I428" s="52">
        <f>SUM(E428:H428)/10</f>
        <v>25.1</v>
      </c>
      <c r="J428" s="78">
        <v>20</v>
      </c>
      <c r="K428" s="82"/>
      <c r="L428" s="85">
        <v>0.8</v>
      </c>
    </row>
    <row r="429" spans="1:13" x14ac:dyDescent="0.2">
      <c r="A429" s="27" t="s">
        <v>738</v>
      </c>
      <c r="B429" s="28" t="s">
        <v>739</v>
      </c>
      <c r="C429" s="2" t="s">
        <v>295</v>
      </c>
      <c r="D429" s="46">
        <f>I429+J429+K429</f>
        <v>48.2</v>
      </c>
      <c r="E429" s="4">
        <v>93</v>
      </c>
      <c r="F429" s="4">
        <v>73</v>
      </c>
      <c r="G429" s="48">
        <v>66</v>
      </c>
      <c r="H429" s="29"/>
      <c r="I429" s="52">
        <f>(E429+F429+G429+H429)/10</f>
        <v>23.2</v>
      </c>
      <c r="J429" s="78">
        <v>20</v>
      </c>
      <c r="K429" s="82">
        <v>5</v>
      </c>
      <c r="L429" s="82"/>
    </row>
    <row r="430" spans="1:13" x14ac:dyDescent="0.2">
      <c r="A430" s="38" t="s">
        <v>45</v>
      </c>
      <c r="B430" s="1" t="s">
        <v>46</v>
      </c>
      <c r="C430" s="2" t="s">
        <v>295</v>
      </c>
      <c r="D430" s="24">
        <f>I430+J430+K430+L430</f>
        <v>16.66</v>
      </c>
      <c r="E430" s="2">
        <v>10</v>
      </c>
      <c r="F430" s="31"/>
      <c r="G430" s="50"/>
      <c r="H430" s="13"/>
      <c r="I430" s="77">
        <f>SUM(E430:G430)</f>
        <v>10</v>
      </c>
      <c r="J430" s="80">
        <v>6.66</v>
      </c>
      <c r="K430" s="82"/>
      <c r="L430" s="81"/>
    </row>
    <row r="431" spans="1:13" x14ac:dyDescent="0.2">
      <c r="A431" s="27" t="s">
        <v>639</v>
      </c>
      <c r="B431" s="28" t="s">
        <v>640</v>
      </c>
      <c r="C431" s="2" t="s">
        <v>295</v>
      </c>
      <c r="D431" s="46">
        <f>I431+J431+K431</f>
        <v>34.299999999999997</v>
      </c>
      <c r="E431" s="4">
        <v>83</v>
      </c>
      <c r="F431" s="4">
        <v>100</v>
      </c>
      <c r="G431" s="48">
        <v>60</v>
      </c>
      <c r="H431" s="29"/>
      <c r="I431" s="52">
        <f>(E431+F431+G431+H431)/10</f>
        <v>24.3</v>
      </c>
      <c r="J431" s="78">
        <v>10</v>
      </c>
      <c r="K431" s="82"/>
      <c r="L431" s="82"/>
    </row>
    <row r="432" spans="1:13" x14ac:dyDescent="0.2">
      <c r="A432" s="40" t="s">
        <v>47</v>
      </c>
      <c r="B432" s="28" t="s">
        <v>48</v>
      </c>
      <c r="C432" s="2" t="s">
        <v>295</v>
      </c>
      <c r="D432" s="24">
        <f>I432+J432+K432+L432</f>
        <v>25.217120622568093</v>
      </c>
      <c r="E432" s="4">
        <v>7.75</v>
      </c>
      <c r="F432" s="32">
        <v>0.81712062256809337</v>
      </c>
      <c r="G432" s="51"/>
      <c r="H432" s="29"/>
      <c r="I432" s="77">
        <f>SUM(E432:G432)</f>
        <v>8.567120622568094</v>
      </c>
      <c r="J432" s="80">
        <v>16.649999999999999</v>
      </c>
      <c r="K432" s="82"/>
      <c r="L432" s="81"/>
    </row>
    <row r="433" spans="1:13" x14ac:dyDescent="0.2">
      <c r="A433" s="40" t="s">
        <v>505</v>
      </c>
      <c r="B433" s="42" t="s">
        <v>506</v>
      </c>
      <c r="C433" s="2" t="s">
        <v>296</v>
      </c>
      <c r="D433" s="24">
        <f>I433+J433+K433</f>
        <v>43.930270041961933</v>
      </c>
      <c r="E433" s="4">
        <v>41.791044776119399</v>
      </c>
      <c r="F433" s="4">
        <v>65.217391304347828</v>
      </c>
      <c r="G433" s="51">
        <v>82.294264339152122</v>
      </c>
      <c r="H433" s="17"/>
      <c r="I433" s="77">
        <f>IF(SUM(E433:G433)&gt;H433*3,SUM(E433:G433)/10,H433*3/10)</f>
        <v>18.930270041961933</v>
      </c>
      <c r="J433" s="78">
        <v>20</v>
      </c>
      <c r="K433" s="82">
        <v>5</v>
      </c>
      <c r="L433" s="85">
        <v>0.8</v>
      </c>
    </row>
    <row r="434" spans="1:13" x14ac:dyDescent="0.2">
      <c r="A434" s="40" t="s">
        <v>49</v>
      </c>
      <c r="B434" s="28" t="s">
        <v>50</v>
      </c>
      <c r="C434" s="2" t="s">
        <v>295</v>
      </c>
      <c r="D434" s="24">
        <f>I434+J434+K434+L434</f>
        <v>23.320411577436069</v>
      </c>
      <c r="E434" s="4">
        <v>8.75</v>
      </c>
      <c r="F434" s="32">
        <v>1.9066147859922178</v>
      </c>
      <c r="G434" s="51">
        <v>2.6737967914438503</v>
      </c>
      <c r="H434" s="29"/>
      <c r="I434" s="77">
        <f>SUM(E434:G434)</f>
        <v>13.330411577436069</v>
      </c>
      <c r="J434" s="80">
        <v>9.99</v>
      </c>
      <c r="K434" s="82"/>
      <c r="L434" s="81"/>
    </row>
    <row r="435" spans="1:13" x14ac:dyDescent="0.2">
      <c r="A435" s="27" t="s">
        <v>583</v>
      </c>
      <c r="B435" s="28" t="s">
        <v>584</v>
      </c>
      <c r="C435" s="2" t="s">
        <v>295</v>
      </c>
      <c r="D435" s="46">
        <f>I435+J435+K435</f>
        <v>44.9</v>
      </c>
      <c r="E435" s="4">
        <v>98</v>
      </c>
      <c r="F435" s="4">
        <v>84</v>
      </c>
      <c r="G435" s="48">
        <v>67</v>
      </c>
      <c r="H435" s="29"/>
      <c r="I435" s="52">
        <f>(E435+F435+G435+H435)/10</f>
        <v>24.9</v>
      </c>
      <c r="J435" s="78">
        <v>15</v>
      </c>
      <c r="K435" s="82">
        <v>5</v>
      </c>
      <c r="L435" s="82"/>
    </row>
    <row r="436" spans="1:13" x14ac:dyDescent="0.2">
      <c r="A436" s="27" t="s">
        <v>337</v>
      </c>
      <c r="B436" s="28" t="s">
        <v>338</v>
      </c>
      <c r="C436" s="2" t="s">
        <v>295</v>
      </c>
      <c r="D436" s="24">
        <f>I436+J436+K436</f>
        <v>33.022640273005315</v>
      </c>
      <c r="E436" s="4">
        <v>45.478489903424055</v>
      </c>
      <c r="F436" s="32">
        <v>27.391304347826086</v>
      </c>
      <c r="G436" s="51">
        <v>57.35660847880299</v>
      </c>
      <c r="H436" s="29"/>
      <c r="I436" s="77">
        <f>IF(SUM(E436:G436)&gt;H436*3,SUM(E436:G436)/10,H436*3/10)</f>
        <v>13.022640273005313</v>
      </c>
      <c r="J436" s="78">
        <v>20</v>
      </c>
      <c r="K436" s="82"/>
      <c r="L436" s="82"/>
    </row>
    <row r="437" spans="1:13" x14ac:dyDescent="0.2">
      <c r="A437" s="49" t="s">
        <v>764</v>
      </c>
      <c r="B437" s="28" t="s">
        <v>765</v>
      </c>
      <c r="C437" s="2" t="s">
        <v>295</v>
      </c>
      <c r="D437" s="46">
        <f>I437+J437+K437</f>
        <v>4.5</v>
      </c>
      <c r="E437" s="4"/>
      <c r="F437" s="4"/>
      <c r="G437" s="48"/>
      <c r="H437" s="29">
        <v>45</v>
      </c>
      <c r="I437" s="52">
        <f>(E437+F437+G437+H437)/10</f>
        <v>4.5</v>
      </c>
      <c r="J437" s="78">
        <v>0</v>
      </c>
      <c r="K437" s="82"/>
      <c r="L437" s="82"/>
    </row>
    <row r="438" spans="1:13" x14ac:dyDescent="0.2">
      <c r="A438" s="27" t="s">
        <v>629</v>
      </c>
      <c r="B438" s="28" t="s">
        <v>630</v>
      </c>
      <c r="C438" s="2" t="s">
        <v>295</v>
      </c>
      <c r="D438" s="46">
        <f>I438+J438+K438</f>
        <v>15</v>
      </c>
      <c r="E438" s="4"/>
      <c r="F438" s="4"/>
      <c r="G438" s="48"/>
      <c r="H438" s="29"/>
      <c r="I438" s="52">
        <f>(E438+F438+G438+H438)/10</f>
        <v>0</v>
      </c>
      <c r="J438" s="78">
        <v>15</v>
      </c>
      <c r="K438" s="82"/>
      <c r="L438" s="82"/>
    </row>
    <row r="439" spans="1:13" x14ac:dyDescent="0.2">
      <c r="A439" s="38" t="s">
        <v>827</v>
      </c>
      <c r="B439" s="41" t="s">
        <v>828</v>
      </c>
      <c r="C439" s="2" t="s">
        <v>296</v>
      </c>
      <c r="D439" s="46">
        <f>I439+J439+K439</f>
        <v>54.8</v>
      </c>
      <c r="E439" s="2">
        <v>98</v>
      </c>
      <c r="F439" s="2">
        <v>100</v>
      </c>
      <c r="G439" s="50">
        <v>100</v>
      </c>
      <c r="H439" s="10"/>
      <c r="I439" s="52">
        <f>SUM(E439:H439)/10</f>
        <v>29.8</v>
      </c>
      <c r="J439" s="78">
        <v>15</v>
      </c>
      <c r="K439" s="82">
        <v>10</v>
      </c>
      <c r="L439" s="85">
        <v>0.95</v>
      </c>
    </row>
    <row r="440" spans="1:13" x14ac:dyDescent="0.2">
      <c r="A440" s="40" t="s">
        <v>51</v>
      </c>
      <c r="B440" s="28" t="s">
        <v>52</v>
      </c>
      <c r="C440" s="2" t="s">
        <v>295</v>
      </c>
      <c r="D440" s="24">
        <f>I440+J440+K440+L440</f>
        <v>8.5218677042801563</v>
      </c>
      <c r="E440" s="4">
        <v>0.5</v>
      </c>
      <c r="F440" s="32">
        <v>1.3618677042801555</v>
      </c>
      <c r="G440" s="51"/>
      <c r="H440" s="29"/>
      <c r="I440" s="77">
        <f>SUM(E440:G440)</f>
        <v>1.8618677042801555</v>
      </c>
      <c r="J440" s="80">
        <v>6.66</v>
      </c>
      <c r="K440" s="82"/>
      <c r="L440" s="81"/>
    </row>
    <row r="441" spans="1:13" x14ac:dyDescent="0.2">
      <c r="A441" s="40" t="s">
        <v>843</v>
      </c>
      <c r="B441" s="42" t="s">
        <v>844</v>
      </c>
      <c r="C441" s="2" t="s">
        <v>296</v>
      </c>
      <c r="D441" s="46">
        <f t="shared" ref="D441:D446" si="17">I441+J441+K441</f>
        <v>53.7</v>
      </c>
      <c r="E441" s="4">
        <v>85</v>
      </c>
      <c r="F441" s="4">
        <v>94</v>
      </c>
      <c r="G441" s="51">
        <v>88</v>
      </c>
      <c r="H441" s="17"/>
      <c r="I441" s="52">
        <f>SUM(E441:H441)/10</f>
        <v>26.7</v>
      </c>
      <c r="J441" s="78">
        <v>20</v>
      </c>
      <c r="K441" s="82">
        <v>7</v>
      </c>
      <c r="L441" s="85">
        <v>0.96499999999999997</v>
      </c>
    </row>
    <row r="442" spans="1:13" x14ac:dyDescent="0.2">
      <c r="A442" s="40" t="s">
        <v>896</v>
      </c>
      <c r="B442" s="42" t="s">
        <v>897</v>
      </c>
      <c r="C442" s="2" t="s">
        <v>296</v>
      </c>
      <c r="D442" s="46">
        <f t="shared" si="17"/>
        <v>33.700000000000003</v>
      </c>
      <c r="E442" s="4">
        <v>68</v>
      </c>
      <c r="F442" s="4">
        <v>96</v>
      </c>
      <c r="G442" s="51">
        <v>23</v>
      </c>
      <c r="H442" s="17"/>
      <c r="I442" s="52">
        <f>SUM(E442:H442)/10</f>
        <v>18.7</v>
      </c>
      <c r="J442" s="78">
        <v>15</v>
      </c>
      <c r="K442" s="82"/>
      <c r="L442" s="85">
        <v>0.3</v>
      </c>
    </row>
    <row r="443" spans="1:13" x14ac:dyDescent="0.2">
      <c r="A443" s="40" t="s">
        <v>507</v>
      </c>
      <c r="B443" s="42" t="s">
        <v>508</v>
      </c>
      <c r="C443" s="2" t="s">
        <v>296</v>
      </c>
      <c r="D443" s="24">
        <f t="shared" si="17"/>
        <v>51.774025827898853</v>
      </c>
      <c r="E443" s="4">
        <v>97.10272168568919</v>
      </c>
      <c r="F443" s="4">
        <v>49.565217391304344</v>
      </c>
      <c r="G443" s="51">
        <v>71.072319201995015</v>
      </c>
      <c r="H443" s="17"/>
      <c r="I443" s="77">
        <f>IF(SUM(E443:G443)&gt;H443*3,SUM(E443:G443)/10,H443*3/10)</f>
        <v>21.774025827898857</v>
      </c>
      <c r="J443" s="78">
        <v>20</v>
      </c>
      <c r="K443" s="82">
        <v>10</v>
      </c>
      <c r="L443" s="85">
        <v>1</v>
      </c>
    </row>
    <row r="444" spans="1:13" x14ac:dyDescent="0.2">
      <c r="A444" s="40" t="s">
        <v>916</v>
      </c>
      <c r="B444" s="42" t="s">
        <v>917</v>
      </c>
      <c r="C444" s="2" t="s">
        <v>296</v>
      </c>
      <c r="D444" s="46">
        <f t="shared" si="17"/>
        <v>49</v>
      </c>
      <c r="E444" s="4">
        <v>83</v>
      </c>
      <c r="F444" s="4">
        <v>70</v>
      </c>
      <c r="G444" s="51">
        <v>57</v>
      </c>
      <c r="H444" s="17"/>
      <c r="I444" s="52">
        <f>SUM(E444:H444)/10</f>
        <v>21</v>
      </c>
      <c r="J444" s="78">
        <v>20</v>
      </c>
      <c r="K444" s="82">
        <v>8</v>
      </c>
      <c r="L444" s="85">
        <v>0.69499999999999995</v>
      </c>
    </row>
    <row r="445" spans="1:13" x14ac:dyDescent="0.2">
      <c r="A445" s="40" t="s">
        <v>509</v>
      </c>
      <c r="B445" s="42" t="s">
        <v>510</v>
      </c>
      <c r="C445" s="2" t="s">
        <v>296</v>
      </c>
      <c r="D445" s="24">
        <f t="shared" si="17"/>
        <v>19.077845524372826</v>
      </c>
      <c r="E445" s="4">
        <v>72.519754170324845</v>
      </c>
      <c r="F445" s="4">
        <v>52.173913043478258</v>
      </c>
      <c r="G445" s="51">
        <v>66.084788029925178</v>
      </c>
      <c r="H445" s="17"/>
      <c r="I445" s="77">
        <f>IF(SUM(E445:G445)&gt;H445*3,SUM(E445:G445)/10,H445*3/10)</f>
        <v>19.077845524372826</v>
      </c>
      <c r="J445" s="78">
        <v>0</v>
      </c>
      <c r="K445" s="82"/>
      <c r="L445" s="85"/>
    </row>
    <row r="446" spans="1:13" x14ac:dyDescent="0.2">
      <c r="A446" s="15" t="s">
        <v>801</v>
      </c>
      <c r="B446" s="1" t="s">
        <v>802</v>
      </c>
      <c r="C446" s="2" t="s">
        <v>295</v>
      </c>
      <c r="D446" s="46">
        <f t="shared" si="17"/>
        <v>30.2</v>
      </c>
      <c r="E446" s="2">
        <v>63</v>
      </c>
      <c r="F446" s="2">
        <v>77</v>
      </c>
      <c r="G446" s="47">
        <v>62</v>
      </c>
      <c r="H446" s="13"/>
      <c r="I446" s="52">
        <f>(E446+F446+G446+H446)/10</f>
        <v>20.2</v>
      </c>
      <c r="J446" s="78">
        <v>10</v>
      </c>
      <c r="K446" s="82"/>
      <c r="L446" s="82"/>
      <c r="M446" s="44">
        <v>0.5</v>
      </c>
    </row>
    <row r="447" spans="1:13" x14ac:dyDescent="0.2">
      <c r="A447" s="40" t="s">
        <v>193</v>
      </c>
      <c r="B447" s="42" t="s">
        <v>194</v>
      </c>
      <c r="C447" s="4" t="s">
        <v>296</v>
      </c>
      <c r="D447" s="24">
        <f>I447+J447+K447+L447</f>
        <v>22.490000000000002</v>
      </c>
      <c r="E447" s="4">
        <v>7.5</v>
      </c>
      <c r="F447" s="4">
        <v>5</v>
      </c>
      <c r="G447" s="61">
        <v>0</v>
      </c>
      <c r="H447" s="17"/>
      <c r="I447" s="77">
        <f>SUM(E447:G447)</f>
        <v>12.5</v>
      </c>
      <c r="J447" s="80">
        <v>9.99</v>
      </c>
      <c r="K447" s="82"/>
      <c r="L447" s="82"/>
    </row>
    <row r="448" spans="1:13" x14ac:dyDescent="0.2">
      <c r="A448" s="40" t="s">
        <v>511</v>
      </c>
      <c r="B448" s="42" t="s">
        <v>512</v>
      </c>
      <c r="C448" s="2" t="s">
        <v>296</v>
      </c>
      <c r="D448" s="24">
        <f>I448+J448+K448</f>
        <v>35.06759782987087</v>
      </c>
      <c r="E448" s="4">
        <v>46.707638279192274</v>
      </c>
      <c r="F448" s="4">
        <v>39.130434782608695</v>
      </c>
      <c r="G448" s="51">
        <v>64.83790523690773</v>
      </c>
      <c r="H448" s="17"/>
      <c r="I448" s="77">
        <f>IF(SUM(E448:G448)&gt;H448*3,SUM(E448:G448)/10,H448*3/10)</f>
        <v>15.067597829870868</v>
      </c>
      <c r="J448" s="78">
        <v>20</v>
      </c>
      <c r="K448" s="82"/>
      <c r="L448" s="85">
        <v>0.8</v>
      </c>
    </row>
    <row r="449" spans="1:13" x14ac:dyDescent="0.2">
      <c r="A449" s="27" t="s">
        <v>655</v>
      </c>
      <c r="B449" s="28" t="s">
        <v>656</v>
      </c>
      <c r="C449" s="2" t="s">
        <v>295</v>
      </c>
      <c r="D449" s="46">
        <f>I449+J449+K449</f>
        <v>39.700000000000003</v>
      </c>
      <c r="E449" s="4">
        <v>39</v>
      </c>
      <c r="F449" s="4">
        <v>32</v>
      </c>
      <c r="G449" s="48">
        <v>76</v>
      </c>
      <c r="H449" s="29"/>
      <c r="I449" s="52">
        <f>(E449+F449+G449+H449)/10</f>
        <v>14.7</v>
      </c>
      <c r="J449" s="78">
        <v>20</v>
      </c>
      <c r="K449" s="82">
        <v>5</v>
      </c>
      <c r="L449" s="82"/>
    </row>
    <row r="450" spans="1:13" x14ac:dyDescent="0.2">
      <c r="A450" s="40" t="s">
        <v>195</v>
      </c>
      <c r="B450" s="42" t="s">
        <v>196</v>
      </c>
      <c r="C450" s="4" t="s">
        <v>296</v>
      </c>
      <c r="D450" s="24">
        <f>I450+J450+K450+L450</f>
        <v>26.37614973262032</v>
      </c>
      <c r="E450" s="4">
        <v>4.5</v>
      </c>
      <c r="F450" s="4">
        <v>0</v>
      </c>
      <c r="G450" s="61">
        <v>8.5561497326203213</v>
      </c>
      <c r="H450" s="17"/>
      <c r="I450" s="77">
        <f>SUM(E450:G450)</f>
        <v>13.056149732620321</v>
      </c>
      <c r="J450" s="80">
        <v>13.32</v>
      </c>
      <c r="K450" s="82"/>
      <c r="L450" s="82"/>
    </row>
    <row r="451" spans="1:13" x14ac:dyDescent="0.2">
      <c r="A451" s="27" t="s">
        <v>653</v>
      </c>
      <c r="B451" s="28" t="s">
        <v>654</v>
      </c>
      <c r="C451" s="2" t="s">
        <v>295</v>
      </c>
      <c r="D451" s="46">
        <f>I451+J451+K451</f>
        <v>42</v>
      </c>
      <c r="E451" s="4">
        <v>83</v>
      </c>
      <c r="F451" s="4">
        <v>87</v>
      </c>
      <c r="G451" s="48">
        <v>100</v>
      </c>
      <c r="H451" s="29"/>
      <c r="I451" s="52">
        <f>(E451+F451+G451+H451)/10</f>
        <v>27</v>
      </c>
      <c r="J451" s="78">
        <v>15</v>
      </c>
      <c r="K451" s="82"/>
      <c r="L451" s="82"/>
    </row>
    <row r="452" spans="1:13" x14ac:dyDescent="0.2">
      <c r="A452" s="27" t="s">
        <v>744</v>
      </c>
      <c r="B452" s="28" t="s">
        <v>745</v>
      </c>
      <c r="C452" s="2" t="s">
        <v>295</v>
      </c>
      <c r="D452" s="46">
        <f>I452+J452+K452</f>
        <v>17.2</v>
      </c>
      <c r="E452" s="4">
        <v>98</v>
      </c>
      <c r="F452" s="4"/>
      <c r="G452" s="48"/>
      <c r="H452" s="29">
        <v>74</v>
      </c>
      <c r="I452" s="52">
        <f>(E452+F452+G452+H452)/10</f>
        <v>17.2</v>
      </c>
      <c r="J452" s="78">
        <v>0</v>
      </c>
      <c r="K452" s="82"/>
      <c r="L452" s="82"/>
    </row>
    <row r="453" spans="1:13" x14ac:dyDescent="0.2">
      <c r="A453" s="15" t="s">
        <v>815</v>
      </c>
      <c r="B453" s="1" t="s">
        <v>816</v>
      </c>
      <c r="C453" s="2" t="s">
        <v>295</v>
      </c>
      <c r="D453" s="46">
        <f>I453+J453+K453</f>
        <v>37</v>
      </c>
      <c r="E453" s="2">
        <v>85</v>
      </c>
      <c r="F453" s="2">
        <v>54</v>
      </c>
      <c r="G453" s="47">
        <v>81</v>
      </c>
      <c r="H453" s="13"/>
      <c r="I453" s="52">
        <f>(E453+F453+G453+H453)/10</f>
        <v>22</v>
      </c>
      <c r="J453" s="78">
        <v>15</v>
      </c>
      <c r="K453" s="82"/>
      <c r="L453" s="82"/>
      <c r="M453" s="44">
        <v>0.5</v>
      </c>
    </row>
    <row r="454" spans="1:13" x14ac:dyDescent="0.2">
      <c r="A454" s="15" t="s">
        <v>771</v>
      </c>
      <c r="B454" s="1" t="s">
        <v>772</v>
      </c>
      <c r="C454" s="2" t="s">
        <v>295</v>
      </c>
      <c r="D454" s="46">
        <f>I454+J454+K454</f>
        <v>33.299999999999997</v>
      </c>
      <c r="E454" s="2">
        <v>46</v>
      </c>
      <c r="F454" s="2">
        <v>82</v>
      </c>
      <c r="G454" s="47">
        <v>55</v>
      </c>
      <c r="H454" s="13"/>
      <c r="I454" s="52">
        <f>(E454+F454+G454+H454)/10</f>
        <v>18.3</v>
      </c>
      <c r="J454" s="78">
        <v>15</v>
      </c>
      <c r="K454" s="82"/>
      <c r="L454" s="82"/>
      <c r="M454" s="44">
        <v>1</v>
      </c>
    </row>
    <row r="455" spans="1:13" x14ac:dyDescent="0.2">
      <c r="A455" s="40" t="s">
        <v>845</v>
      </c>
      <c r="B455" s="42" t="s">
        <v>846</v>
      </c>
      <c r="C455" s="2" t="s">
        <v>296</v>
      </c>
      <c r="D455" s="46">
        <f>I455+J455+K455</f>
        <v>47.1</v>
      </c>
      <c r="E455" s="4">
        <v>91</v>
      </c>
      <c r="F455" s="4">
        <v>100</v>
      </c>
      <c r="G455" s="51">
        <v>80</v>
      </c>
      <c r="H455" s="17"/>
      <c r="I455" s="52">
        <f>SUM(E455:H455)/10</f>
        <v>27.1</v>
      </c>
      <c r="J455" s="78">
        <v>20</v>
      </c>
      <c r="K455" s="82"/>
      <c r="L455" s="85">
        <v>0.86499999999999999</v>
      </c>
    </row>
    <row r="456" spans="1:13" x14ac:dyDescent="0.2">
      <c r="A456" s="40" t="s">
        <v>53</v>
      </c>
      <c r="B456" s="28" t="s">
        <v>54</v>
      </c>
      <c r="C456" s="2" t="s">
        <v>295</v>
      </c>
      <c r="D456" s="24">
        <f>I456+J456+K456+L456</f>
        <v>34.469226783744979</v>
      </c>
      <c r="E456" s="4">
        <v>7.25</v>
      </c>
      <c r="F456" s="32">
        <v>1.0894941634241244</v>
      </c>
      <c r="G456" s="51">
        <v>6.1497326203208562</v>
      </c>
      <c r="H456" s="29"/>
      <c r="I456" s="77">
        <f>SUM(E456:G456)</f>
        <v>14.48922678374498</v>
      </c>
      <c r="J456" s="80">
        <v>19.979999999999997</v>
      </c>
      <c r="K456" s="82"/>
      <c r="L456" s="81"/>
    </row>
    <row r="457" spans="1:13" x14ac:dyDescent="0.2">
      <c r="A457" s="15" t="s">
        <v>779</v>
      </c>
      <c r="B457" s="1" t="s">
        <v>780</v>
      </c>
      <c r="C457" s="2" t="s">
        <v>295</v>
      </c>
      <c r="D457" s="46">
        <f t="shared" ref="D457:D462" si="18">I457+J457+K457</f>
        <v>3.8</v>
      </c>
      <c r="E457" s="2"/>
      <c r="F457" s="2">
        <v>38</v>
      </c>
      <c r="G457" s="47"/>
      <c r="H457" s="13"/>
      <c r="I457" s="52">
        <f>(E457+F457+G457+H457)/10</f>
        <v>3.8</v>
      </c>
      <c r="J457" s="78">
        <v>0</v>
      </c>
      <c r="K457" s="82"/>
      <c r="L457" s="82"/>
    </row>
    <row r="458" spans="1:13" x14ac:dyDescent="0.2">
      <c r="A458" s="27" t="s">
        <v>615</v>
      </c>
      <c r="B458" s="28" t="s">
        <v>616</v>
      </c>
      <c r="C458" s="2" t="s">
        <v>295</v>
      </c>
      <c r="D458" s="46">
        <f t="shared" si="18"/>
        <v>41.3</v>
      </c>
      <c r="E458" s="4">
        <v>93</v>
      </c>
      <c r="F458" s="4">
        <v>59</v>
      </c>
      <c r="G458" s="4">
        <v>61</v>
      </c>
      <c r="H458" s="28"/>
      <c r="I458" s="52">
        <f>(E458+F458+G458+H458)/10</f>
        <v>21.3</v>
      </c>
      <c r="J458" s="78">
        <v>20</v>
      </c>
      <c r="K458" s="82"/>
      <c r="L458" s="82"/>
    </row>
    <row r="459" spans="1:13" x14ac:dyDescent="0.2">
      <c r="A459" s="27" t="s">
        <v>635</v>
      </c>
      <c r="B459" s="28" t="s">
        <v>636</v>
      </c>
      <c r="C459" s="2" t="s">
        <v>295</v>
      </c>
      <c r="D459" s="46">
        <f t="shared" si="18"/>
        <v>38.5</v>
      </c>
      <c r="E459" s="4">
        <v>68</v>
      </c>
      <c r="F459" s="4">
        <v>89</v>
      </c>
      <c r="G459" s="4">
        <v>78</v>
      </c>
      <c r="H459" s="28"/>
      <c r="I459" s="52">
        <f>(E459+F459+G459+H459)/10</f>
        <v>23.5</v>
      </c>
      <c r="J459" s="78">
        <v>15</v>
      </c>
      <c r="K459" s="82"/>
      <c r="L459" s="82"/>
    </row>
    <row r="460" spans="1:13" x14ac:dyDescent="0.2">
      <c r="A460" s="27" t="s">
        <v>760</v>
      </c>
      <c r="B460" s="28" t="s">
        <v>761</v>
      </c>
      <c r="C460" s="2" t="s">
        <v>295</v>
      </c>
      <c r="D460" s="46">
        <f t="shared" si="18"/>
        <v>40.200000000000003</v>
      </c>
      <c r="E460" s="4">
        <v>63</v>
      </c>
      <c r="F460" s="4">
        <v>77</v>
      </c>
      <c r="G460" s="4">
        <v>62</v>
      </c>
      <c r="H460" s="28"/>
      <c r="I460" s="52">
        <f>(E460+F460+G460+H460)/10</f>
        <v>20.2</v>
      </c>
      <c r="J460" s="78">
        <v>20</v>
      </c>
      <c r="K460" s="82"/>
      <c r="L460" s="82"/>
    </row>
    <row r="461" spans="1:13" x14ac:dyDescent="0.2">
      <c r="A461" s="40" t="s">
        <v>513</v>
      </c>
      <c r="B461" s="42" t="s">
        <v>514</v>
      </c>
      <c r="C461" s="2" t="s">
        <v>296</v>
      </c>
      <c r="D461" s="24">
        <f t="shared" si="18"/>
        <v>11.810359964881474</v>
      </c>
      <c r="E461" s="4">
        <v>38.10359964881475</v>
      </c>
      <c r="F461" s="4"/>
      <c r="G461" s="32"/>
      <c r="H461" s="66"/>
      <c r="I461" s="77">
        <f>IF(SUM(E461:G461)&gt;H461*3,SUM(E461:G461)/10,H461*3/10)</f>
        <v>3.8103599648814752</v>
      </c>
      <c r="J461" s="78">
        <v>8</v>
      </c>
      <c r="K461" s="82"/>
      <c r="L461" s="85"/>
    </row>
    <row r="462" spans="1:13" x14ac:dyDescent="0.2">
      <c r="A462" s="27" t="s">
        <v>712</v>
      </c>
      <c r="B462" s="28" t="s">
        <v>713</v>
      </c>
      <c r="C462" s="2" t="s">
        <v>295</v>
      </c>
      <c r="D462" s="46">
        <f t="shared" si="18"/>
        <v>45.6</v>
      </c>
      <c r="E462" s="4">
        <v>73</v>
      </c>
      <c r="F462" s="4">
        <v>89</v>
      </c>
      <c r="G462" s="4">
        <v>94</v>
      </c>
      <c r="H462" s="28"/>
      <c r="I462" s="52">
        <f>(E462+F462+G462+H462)/10</f>
        <v>25.6</v>
      </c>
      <c r="J462" s="78">
        <v>20</v>
      </c>
      <c r="K462" s="82"/>
      <c r="L462" s="82"/>
    </row>
    <row r="463" spans="1:13" x14ac:dyDescent="0.2">
      <c r="A463" s="40" t="s">
        <v>55</v>
      </c>
      <c r="B463" s="28" t="s">
        <v>56</v>
      </c>
      <c r="C463" s="2" t="s">
        <v>295</v>
      </c>
      <c r="D463" s="24">
        <f>I463+J463+K463+L463</f>
        <v>3</v>
      </c>
      <c r="E463" s="4">
        <v>3</v>
      </c>
      <c r="F463" s="32"/>
      <c r="G463" s="32"/>
      <c r="H463" s="28"/>
      <c r="I463" s="77">
        <f>SUM(E463:G463)</f>
        <v>3</v>
      </c>
      <c r="J463" s="80">
        <v>0</v>
      </c>
      <c r="K463" s="82"/>
      <c r="L463" s="81"/>
    </row>
    <row r="464" spans="1:13" x14ac:dyDescent="0.2">
      <c r="A464" s="27" t="s">
        <v>339</v>
      </c>
      <c r="B464" s="28" t="s">
        <v>340</v>
      </c>
      <c r="C464" s="2" t="s">
        <v>295</v>
      </c>
      <c r="D464" s="24">
        <f t="shared" ref="D464:D473" si="19">I464+J464+K464</f>
        <v>17.87347811712845</v>
      </c>
      <c r="E464" s="4">
        <v>30.728709394205442</v>
      </c>
      <c r="F464" s="32">
        <v>13.043478260869565</v>
      </c>
      <c r="G464" s="32">
        <v>14.962593516209475</v>
      </c>
      <c r="H464" s="28"/>
      <c r="I464" s="77">
        <f>IF(SUM(E464:G464)&gt;H464*3,SUM(E464:G464)/10,H464*3/10)</f>
        <v>5.8734781171284478</v>
      </c>
      <c r="J464" s="78">
        <v>12</v>
      </c>
      <c r="K464" s="82"/>
      <c r="L464" s="82"/>
    </row>
    <row r="465" spans="1:13" x14ac:dyDescent="0.2">
      <c r="A465" s="40" t="s">
        <v>892</v>
      </c>
      <c r="B465" s="42" t="s">
        <v>893</v>
      </c>
      <c r="C465" s="2" t="s">
        <v>296</v>
      </c>
      <c r="D465" s="46">
        <f t="shared" si="19"/>
        <v>38.9</v>
      </c>
      <c r="E465" s="4">
        <v>85</v>
      </c>
      <c r="F465" s="4">
        <v>65</v>
      </c>
      <c r="G465" s="32">
        <v>39</v>
      </c>
      <c r="H465" s="66"/>
      <c r="I465" s="52">
        <f>SUM(E465:H465)/10</f>
        <v>18.899999999999999</v>
      </c>
      <c r="J465" s="78">
        <v>20</v>
      </c>
      <c r="K465" s="82"/>
      <c r="L465" s="85">
        <v>0.5675</v>
      </c>
    </row>
    <row r="466" spans="1:13" x14ac:dyDescent="0.2">
      <c r="A466" s="27" t="s">
        <v>758</v>
      </c>
      <c r="B466" s="28" t="s">
        <v>759</v>
      </c>
      <c r="C466" s="2" t="s">
        <v>295</v>
      </c>
      <c r="D466" s="46">
        <f t="shared" si="19"/>
        <v>40</v>
      </c>
      <c r="E466" s="4">
        <v>68</v>
      </c>
      <c r="F466" s="4">
        <v>72</v>
      </c>
      <c r="G466" s="4">
        <v>60</v>
      </c>
      <c r="H466" s="28"/>
      <c r="I466" s="52">
        <f>(E466+F466+G466+H466)/10</f>
        <v>20</v>
      </c>
      <c r="J466" s="78">
        <v>20</v>
      </c>
      <c r="K466" s="82"/>
      <c r="L466" s="82"/>
    </row>
    <row r="467" spans="1:13" x14ac:dyDescent="0.2">
      <c r="A467" s="40" t="s">
        <v>515</v>
      </c>
      <c r="B467" s="42" t="s">
        <v>516</v>
      </c>
      <c r="C467" s="2" t="s">
        <v>296</v>
      </c>
      <c r="D467" s="24">
        <f t="shared" si="19"/>
        <v>2.4582967515364351</v>
      </c>
      <c r="E467" s="4">
        <v>24.582967515364352</v>
      </c>
      <c r="F467" s="4"/>
      <c r="G467" s="32"/>
      <c r="H467" s="66"/>
      <c r="I467" s="77">
        <f>IF(SUM(E467:G467)&gt;H467*3,SUM(E467:G467)/10,H467*3/10)</f>
        <v>2.4582967515364351</v>
      </c>
      <c r="J467" s="78">
        <v>0</v>
      </c>
      <c r="K467" s="82"/>
      <c r="L467" s="85"/>
    </row>
    <row r="468" spans="1:13" x14ac:dyDescent="0.2">
      <c r="A468" s="27" t="s">
        <v>667</v>
      </c>
      <c r="B468" s="28" t="s">
        <v>668</v>
      </c>
      <c r="C468" s="2" t="s">
        <v>295</v>
      </c>
      <c r="D468" s="46">
        <f t="shared" si="19"/>
        <v>18.3</v>
      </c>
      <c r="E468" s="4">
        <v>36</v>
      </c>
      <c r="F468" s="4">
        <v>47</v>
      </c>
      <c r="G468" s="4"/>
      <c r="H468" s="28"/>
      <c r="I468" s="52">
        <f>(E468+F468+G468+H468)/10</f>
        <v>8.3000000000000007</v>
      </c>
      <c r="J468" s="78">
        <v>10</v>
      </c>
      <c r="K468" s="82"/>
      <c r="L468" s="82"/>
    </row>
    <row r="469" spans="1:13" x14ac:dyDescent="0.2">
      <c r="A469" s="27" t="s">
        <v>701</v>
      </c>
      <c r="B469" s="28" t="s">
        <v>702</v>
      </c>
      <c r="C469" s="2" t="s">
        <v>295</v>
      </c>
      <c r="D469" s="46">
        <f t="shared" si="19"/>
        <v>33.200000000000003</v>
      </c>
      <c r="E469" s="4">
        <v>80</v>
      </c>
      <c r="F469" s="4">
        <v>69</v>
      </c>
      <c r="G469" s="4">
        <v>83</v>
      </c>
      <c r="H469" s="28"/>
      <c r="I469" s="52">
        <f>(E469+F469+G469+H469)/10</f>
        <v>23.2</v>
      </c>
      <c r="J469" s="78">
        <v>10</v>
      </c>
      <c r="K469" s="82"/>
      <c r="L469" s="82"/>
    </row>
    <row r="470" spans="1:13" x14ac:dyDescent="0.2">
      <c r="A470" s="27" t="s">
        <v>341</v>
      </c>
      <c r="B470" s="28" t="s">
        <v>342</v>
      </c>
      <c r="C470" s="2" t="s">
        <v>295</v>
      </c>
      <c r="D470" s="24">
        <f t="shared" si="19"/>
        <v>26.678424372705674</v>
      </c>
      <c r="E470" s="4">
        <v>65.144863915715533</v>
      </c>
      <c r="F470" s="32">
        <v>41.739130434782609</v>
      </c>
      <c r="G470" s="32">
        <v>39.900249376558605</v>
      </c>
      <c r="H470" s="28"/>
      <c r="I470" s="77">
        <f>IF(SUM(E470:G470)&gt;H470*3,SUM(E470:G470)/10,H470*3/10)</f>
        <v>14.678424372705674</v>
      </c>
      <c r="J470" s="78">
        <v>12</v>
      </c>
      <c r="K470" s="82"/>
      <c r="L470" s="82"/>
    </row>
    <row r="471" spans="1:13" x14ac:dyDescent="0.2">
      <c r="A471" s="40" t="s">
        <v>839</v>
      </c>
      <c r="B471" s="42" t="s">
        <v>840</v>
      </c>
      <c r="C471" s="2" t="s">
        <v>296</v>
      </c>
      <c r="D471" s="46">
        <f t="shared" si="19"/>
        <v>47.4</v>
      </c>
      <c r="E471" s="4">
        <v>85</v>
      </c>
      <c r="F471" s="4">
        <v>94</v>
      </c>
      <c r="G471" s="32">
        <v>25</v>
      </c>
      <c r="H471" s="66"/>
      <c r="I471" s="52">
        <f>SUM(E471:H471)/10</f>
        <v>20.399999999999999</v>
      </c>
      <c r="J471" s="78">
        <v>20</v>
      </c>
      <c r="K471" s="82">
        <v>7</v>
      </c>
      <c r="L471" s="85">
        <v>0.83499999999999996</v>
      </c>
    </row>
    <row r="472" spans="1:13" x14ac:dyDescent="0.2">
      <c r="A472" s="27" t="s">
        <v>343</v>
      </c>
      <c r="B472" s="28" t="s">
        <v>344</v>
      </c>
      <c r="C472" s="2" t="s">
        <v>295</v>
      </c>
      <c r="D472" s="24">
        <f t="shared" si="19"/>
        <v>9.5125777760812298</v>
      </c>
      <c r="E472" s="4">
        <v>8.6040386303775236</v>
      </c>
      <c r="F472" s="32">
        <v>6.5217391304347823</v>
      </c>
      <c r="G472" s="32"/>
      <c r="H472" s="28"/>
      <c r="I472" s="77">
        <f>IF(SUM(E472:G472)&gt;H472*3,SUM(E472:G472)/10,H472*3/10)</f>
        <v>1.5125777760812305</v>
      </c>
      <c r="J472" s="78">
        <v>8</v>
      </c>
      <c r="K472" s="82"/>
      <c r="L472" s="82"/>
    </row>
    <row r="473" spans="1:13" x14ac:dyDescent="0.2">
      <c r="A473" s="40" t="s">
        <v>841</v>
      </c>
      <c r="B473" s="42" t="s">
        <v>842</v>
      </c>
      <c r="C473" s="2" t="s">
        <v>296</v>
      </c>
      <c r="D473" s="46">
        <f t="shared" si="19"/>
        <v>56.5</v>
      </c>
      <c r="E473" s="4">
        <v>98</v>
      </c>
      <c r="F473" s="4">
        <v>100</v>
      </c>
      <c r="G473" s="32">
        <v>67</v>
      </c>
      <c r="H473" s="66"/>
      <c r="I473" s="52">
        <f>SUM(E473:H473)/10</f>
        <v>26.5</v>
      </c>
      <c r="J473" s="78">
        <v>20</v>
      </c>
      <c r="K473" s="82">
        <v>10</v>
      </c>
      <c r="L473" s="85">
        <v>1</v>
      </c>
      <c r="M473" s="44">
        <v>7</v>
      </c>
    </row>
    <row r="474" spans="1:13" x14ac:dyDescent="0.2">
      <c r="A474" s="40" t="s">
        <v>57</v>
      </c>
      <c r="B474" s="28" t="s">
        <v>58</v>
      </c>
      <c r="C474" s="2" t="s">
        <v>295</v>
      </c>
      <c r="D474" s="24">
        <f>I474+J474+K474+L474</f>
        <v>26.918778376578786</v>
      </c>
      <c r="E474" s="4">
        <v>4.25</v>
      </c>
      <c r="F474" s="32">
        <v>0.81712062256809337</v>
      </c>
      <c r="G474" s="32">
        <v>1.8716577540106953</v>
      </c>
      <c r="H474" s="28"/>
      <c r="I474" s="77">
        <f>SUM(E474:G474)</f>
        <v>6.9387783765787887</v>
      </c>
      <c r="J474" s="80">
        <v>19.979999999999997</v>
      </c>
      <c r="K474" s="82"/>
      <c r="L474" s="81"/>
    </row>
    <row r="475" spans="1:13" x14ac:dyDescent="0.2">
      <c r="A475" s="38" t="s">
        <v>924</v>
      </c>
      <c r="B475" s="41" t="s">
        <v>925</v>
      </c>
      <c r="C475" s="2" t="s">
        <v>296</v>
      </c>
      <c r="D475" s="46">
        <f>I475+J475+K475</f>
        <v>47.9</v>
      </c>
      <c r="E475" s="2">
        <v>100</v>
      </c>
      <c r="F475" s="2">
        <v>100</v>
      </c>
      <c r="G475" s="31">
        <v>79</v>
      </c>
      <c r="H475" s="67"/>
      <c r="I475" s="52">
        <f>SUM(E475:H475)/10</f>
        <v>27.9</v>
      </c>
      <c r="J475" s="78">
        <v>20</v>
      </c>
      <c r="K475" s="82"/>
      <c r="L475" s="85">
        <v>0.6</v>
      </c>
    </row>
    <row r="476" spans="1:13" x14ac:dyDescent="0.2">
      <c r="A476" s="15" t="s">
        <v>766</v>
      </c>
      <c r="B476" s="1" t="s">
        <v>767</v>
      </c>
      <c r="C476" s="2" t="s">
        <v>295</v>
      </c>
      <c r="D476" s="46">
        <f>I476+J476+K476</f>
        <v>45.1</v>
      </c>
      <c r="E476" s="2">
        <v>91</v>
      </c>
      <c r="F476" s="2">
        <v>89</v>
      </c>
      <c r="G476" s="2">
        <v>71</v>
      </c>
      <c r="H476" s="1"/>
      <c r="I476" s="52">
        <f>(E476+F476+G476+H476)/10</f>
        <v>25.1</v>
      </c>
      <c r="J476" s="78">
        <v>20</v>
      </c>
      <c r="K476" s="82"/>
      <c r="L476" s="82"/>
    </row>
    <row r="477" spans="1:13" x14ac:dyDescent="0.2">
      <c r="A477" s="38" t="s">
        <v>821</v>
      </c>
      <c r="B477" s="41" t="s">
        <v>822</v>
      </c>
      <c r="C477" s="2" t="s">
        <v>296</v>
      </c>
      <c r="D477" s="46">
        <f>I477+J477+K477</f>
        <v>43.6</v>
      </c>
      <c r="E477" s="2">
        <v>76</v>
      </c>
      <c r="F477" s="2">
        <v>89</v>
      </c>
      <c r="G477" s="31">
        <v>41</v>
      </c>
      <c r="H477" s="67"/>
      <c r="I477" s="52">
        <f>SUM(E477:H477)/10</f>
        <v>20.6</v>
      </c>
      <c r="J477" s="78">
        <v>15</v>
      </c>
      <c r="K477" s="82">
        <v>8</v>
      </c>
      <c r="L477" s="85">
        <v>0.7</v>
      </c>
    </row>
    <row r="478" spans="1:13" x14ac:dyDescent="0.2">
      <c r="A478" s="15" t="s">
        <v>807</v>
      </c>
      <c r="B478" s="1" t="s">
        <v>808</v>
      </c>
      <c r="C478" s="2" t="s">
        <v>295</v>
      </c>
      <c r="D478" s="46">
        <f>I478+J478+K478</f>
        <v>41.9</v>
      </c>
      <c r="E478" s="2">
        <v>71</v>
      </c>
      <c r="F478" s="2">
        <v>82</v>
      </c>
      <c r="G478" s="2">
        <v>66</v>
      </c>
      <c r="H478" s="1"/>
      <c r="I478" s="52">
        <f>(E478+F478+G478+H478)/10</f>
        <v>21.9</v>
      </c>
      <c r="J478" s="78">
        <v>20</v>
      </c>
      <c r="K478" s="82"/>
      <c r="L478" s="82"/>
    </row>
    <row r="479" spans="1:13" x14ac:dyDescent="0.2">
      <c r="A479" s="27" t="s">
        <v>345</v>
      </c>
      <c r="B479" s="28" t="s">
        <v>346</v>
      </c>
      <c r="C479" s="2" t="s">
        <v>295</v>
      </c>
      <c r="D479" s="24">
        <f>I479+J479+K479</f>
        <v>27.068450186135227</v>
      </c>
      <c r="E479" s="4">
        <v>54.082528533801579</v>
      </c>
      <c r="F479" s="32">
        <v>41.739130434782609</v>
      </c>
      <c r="G479" s="32">
        <v>54.862842892768079</v>
      </c>
      <c r="H479" s="28"/>
      <c r="I479" s="77">
        <f>IF(SUM(E479:G479)&gt;H479*3,SUM(E479:G479)/10,H479*3/10)</f>
        <v>15.068450186135227</v>
      </c>
      <c r="J479" s="78">
        <v>12</v>
      </c>
      <c r="K479" s="82"/>
      <c r="L479" s="82"/>
    </row>
    <row r="480" spans="1:13" x14ac:dyDescent="0.2">
      <c r="A480" s="40" t="s">
        <v>59</v>
      </c>
      <c r="B480" s="28" t="s">
        <v>60</v>
      </c>
      <c r="C480" s="2" t="s">
        <v>295</v>
      </c>
      <c r="D480" s="24">
        <f>I480+J480+K480+L480</f>
        <v>26.024747081712057</v>
      </c>
      <c r="E480" s="4">
        <v>0.5</v>
      </c>
      <c r="F480" s="32">
        <v>0.54474708171206221</v>
      </c>
      <c r="G480" s="32"/>
      <c r="H480" s="28"/>
      <c r="I480" s="77">
        <f>SUM(E480:G480)</f>
        <v>1.0447470817120621</v>
      </c>
      <c r="J480" s="80">
        <v>19.979999999999997</v>
      </c>
      <c r="K480" s="82"/>
      <c r="L480" s="81">
        <v>5</v>
      </c>
      <c r="M480" s="44">
        <v>2</v>
      </c>
    </row>
    <row r="481" spans="1:13" x14ac:dyDescent="0.2">
      <c r="A481" s="27" t="s">
        <v>59</v>
      </c>
      <c r="B481" s="28" t="s">
        <v>60</v>
      </c>
      <c r="C481" s="2" t="s">
        <v>295</v>
      </c>
      <c r="D481" s="46">
        <f>I481+J481+K481</f>
        <v>23</v>
      </c>
      <c r="E481" s="4">
        <v>83</v>
      </c>
      <c r="F481" s="4">
        <v>47</v>
      </c>
      <c r="G481" s="4"/>
      <c r="H481" s="28"/>
      <c r="I481" s="52">
        <f>(E481+F481+G481+H481)/10</f>
        <v>13</v>
      </c>
      <c r="J481" s="78">
        <v>10</v>
      </c>
      <c r="K481" s="82"/>
      <c r="L481" s="82"/>
    </row>
    <row r="482" spans="1:13" x14ac:dyDescent="0.2">
      <c r="A482" s="15" t="s">
        <v>805</v>
      </c>
      <c r="B482" s="1" t="s">
        <v>806</v>
      </c>
      <c r="C482" s="2" t="s">
        <v>295</v>
      </c>
      <c r="D482" s="46">
        <f>I482+J482+K482</f>
        <v>44.2</v>
      </c>
      <c r="E482" s="2">
        <v>65</v>
      </c>
      <c r="F482" s="2">
        <v>91</v>
      </c>
      <c r="G482" s="2">
        <v>86</v>
      </c>
      <c r="H482" s="1"/>
      <c r="I482" s="52">
        <f>(E482+F482+G482+H482)/10</f>
        <v>24.2</v>
      </c>
      <c r="J482" s="78">
        <v>20</v>
      </c>
      <c r="K482" s="82"/>
      <c r="L482" s="82"/>
    </row>
    <row r="483" spans="1:13" x14ac:dyDescent="0.2">
      <c r="A483" s="40" t="s">
        <v>61</v>
      </c>
      <c r="B483" s="28" t="s">
        <v>62</v>
      </c>
      <c r="C483" s="2" t="s">
        <v>295</v>
      </c>
      <c r="D483" s="24">
        <f>I483+J483+K483+L483</f>
        <v>14.396614785992218</v>
      </c>
      <c r="E483" s="4">
        <v>2.5</v>
      </c>
      <c r="F483" s="32">
        <v>1.9066147859922178</v>
      </c>
      <c r="G483" s="32"/>
      <c r="H483" s="28"/>
      <c r="I483" s="77">
        <f>SUM(E483:G483)</f>
        <v>4.4066147859922182</v>
      </c>
      <c r="J483" s="80">
        <v>9.99</v>
      </c>
      <c r="K483" s="82"/>
      <c r="L483" s="81"/>
    </row>
    <row r="484" spans="1:13" x14ac:dyDescent="0.2">
      <c r="A484" s="27" t="s">
        <v>707</v>
      </c>
      <c r="B484" s="28" t="s">
        <v>708</v>
      </c>
      <c r="C484" s="2" t="s">
        <v>295</v>
      </c>
      <c r="D484" s="46">
        <f>I484+J484+K484</f>
        <v>37.200000000000003</v>
      </c>
      <c r="E484" s="4">
        <v>62</v>
      </c>
      <c r="F484" s="4">
        <v>66</v>
      </c>
      <c r="G484" s="4">
        <v>44</v>
      </c>
      <c r="H484" s="28"/>
      <c r="I484" s="52">
        <f>(E484+F484+G484+H484)/10</f>
        <v>17.2</v>
      </c>
      <c r="J484" s="78">
        <v>20</v>
      </c>
      <c r="K484" s="82"/>
      <c r="L484" s="82"/>
    </row>
    <row r="485" spans="1:13" x14ac:dyDescent="0.2">
      <c r="A485" s="15" t="s">
        <v>575</v>
      </c>
      <c r="B485" s="1" t="s">
        <v>576</v>
      </c>
      <c r="C485" s="2" t="s">
        <v>295</v>
      </c>
      <c r="D485" s="46">
        <f>I485+J485+K485</f>
        <v>41.8</v>
      </c>
      <c r="E485" s="2">
        <v>71</v>
      </c>
      <c r="F485" s="2">
        <v>80</v>
      </c>
      <c r="G485" s="2">
        <v>67</v>
      </c>
      <c r="H485" s="1"/>
      <c r="I485" s="52">
        <f>(E485+F485+G485+H485)/10</f>
        <v>21.8</v>
      </c>
      <c r="J485" s="78">
        <v>20</v>
      </c>
      <c r="K485" s="82"/>
      <c r="L485" s="82"/>
    </row>
    <row r="486" spans="1:13" x14ac:dyDescent="0.2">
      <c r="A486" s="40" t="s">
        <v>908</v>
      </c>
      <c r="B486" s="42" t="s">
        <v>909</v>
      </c>
      <c r="C486" s="2" t="s">
        <v>296</v>
      </c>
      <c r="D486" s="46">
        <f>I486+J486+K486</f>
        <v>43.4</v>
      </c>
      <c r="E486" s="4">
        <v>98</v>
      </c>
      <c r="F486" s="4">
        <v>94</v>
      </c>
      <c r="G486" s="32">
        <v>42</v>
      </c>
      <c r="H486" s="66"/>
      <c r="I486" s="52">
        <f>SUM(E486:H486)/10</f>
        <v>23.4</v>
      </c>
      <c r="J486" s="78">
        <v>20</v>
      </c>
      <c r="K486" s="82"/>
      <c r="L486" s="85">
        <v>0.8</v>
      </c>
    </row>
    <row r="487" spans="1:13" x14ac:dyDescent="0.2">
      <c r="A487" s="40" t="s">
        <v>910</v>
      </c>
      <c r="B487" s="42" t="s">
        <v>911</v>
      </c>
      <c r="C487" s="2" t="s">
        <v>296</v>
      </c>
      <c r="D487" s="46">
        <f>I487+J487+K487</f>
        <v>30</v>
      </c>
      <c r="E487" s="4">
        <v>71</v>
      </c>
      <c r="F487" s="4">
        <v>68</v>
      </c>
      <c r="G487" s="32">
        <v>61</v>
      </c>
      <c r="H487" s="66"/>
      <c r="I487" s="52">
        <f>SUM(E487:H487)/10</f>
        <v>20</v>
      </c>
      <c r="J487" s="78">
        <v>10</v>
      </c>
      <c r="K487" s="82"/>
      <c r="L487" s="85">
        <v>0</v>
      </c>
    </row>
    <row r="488" spans="1:13" x14ac:dyDescent="0.2">
      <c r="A488" s="40" t="s">
        <v>63</v>
      </c>
      <c r="B488" s="28" t="s">
        <v>64</v>
      </c>
      <c r="C488" s="2" t="s">
        <v>295</v>
      </c>
      <c r="D488" s="24">
        <f>I488+J488+K488+L488</f>
        <v>37.056125179466903</v>
      </c>
      <c r="E488" s="4">
        <v>8.5</v>
      </c>
      <c r="F488" s="32">
        <v>1.0894941634241244</v>
      </c>
      <c r="G488" s="32">
        <v>7.4866310160427814</v>
      </c>
      <c r="H488" s="28"/>
      <c r="I488" s="77">
        <f>SUM(E488:G488)</f>
        <v>17.076125179466906</v>
      </c>
      <c r="J488" s="80">
        <v>19.979999999999997</v>
      </c>
      <c r="K488" s="82"/>
      <c r="L488" s="81"/>
    </row>
    <row r="489" spans="1:13" x14ac:dyDescent="0.2">
      <c r="A489" s="40" t="s">
        <v>866</v>
      </c>
      <c r="B489" s="42" t="s">
        <v>867</v>
      </c>
      <c r="C489" s="2" t="s">
        <v>296</v>
      </c>
      <c r="D489" s="46">
        <f t="shared" ref="D489:D501" si="20">I489+J489+K489</f>
        <v>44.4</v>
      </c>
      <c r="E489" s="4">
        <v>83</v>
      </c>
      <c r="F489" s="4">
        <v>89</v>
      </c>
      <c r="G489" s="32">
        <v>72</v>
      </c>
      <c r="H489" s="66"/>
      <c r="I489" s="52">
        <f>SUM(E489:H489)/10</f>
        <v>24.4</v>
      </c>
      <c r="J489" s="78">
        <v>20</v>
      </c>
      <c r="K489" s="82"/>
      <c r="L489" s="85">
        <v>0.7</v>
      </c>
    </row>
    <row r="490" spans="1:13" x14ac:dyDescent="0.2">
      <c r="A490" s="40" t="s">
        <v>855</v>
      </c>
      <c r="B490" s="42" t="s">
        <v>856</v>
      </c>
      <c r="C490" s="2" t="s">
        <v>296</v>
      </c>
      <c r="D490" s="46">
        <f t="shared" si="20"/>
        <v>43.3</v>
      </c>
      <c r="E490" s="4">
        <v>83</v>
      </c>
      <c r="F490" s="4">
        <v>80</v>
      </c>
      <c r="G490" s="32">
        <v>70</v>
      </c>
      <c r="H490" s="66"/>
      <c r="I490" s="52">
        <f>SUM(E490:H490)/10</f>
        <v>23.3</v>
      </c>
      <c r="J490" s="78">
        <v>20</v>
      </c>
      <c r="K490" s="82"/>
      <c r="L490" s="85">
        <v>0.76500000000000001</v>
      </c>
    </row>
    <row r="491" spans="1:13" x14ac:dyDescent="0.2">
      <c r="A491" s="27" t="s">
        <v>347</v>
      </c>
      <c r="B491" s="28" t="s">
        <v>348</v>
      </c>
      <c r="C491" s="2" t="s">
        <v>295</v>
      </c>
      <c r="D491" s="24">
        <f t="shared" si="20"/>
        <v>17.030346986296141</v>
      </c>
      <c r="E491" s="4">
        <v>58.999122036874446</v>
      </c>
      <c r="F491" s="32">
        <v>31.304347826086953</v>
      </c>
      <c r="G491" s="32"/>
      <c r="H491" s="28"/>
      <c r="I491" s="77">
        <f>IF(SUM(E491:G491)&gt;H491*3,SUM(E491:G491)/10,H491*3/10)</f>
        <v>9.0303469862961414</v>
      </c>
      <c r="J491" s="78">
        <v>8</v>
      </c>
      <c r="K491" s="82"/>
      <c r="L491" s="82"/>
    </row>
    <row r="492" spans="1:13" x14ac:dyDescent="0.2">
      <c r="A492" s="15" t="s">
        <v>813</v>
      </c>
      <c r="B492" s="1" t="s">
        <v>814</v>
      </c>
      <c r="C492" s="2" t="s">
        <v>295</v>
      </c>
      <c r="D492" s="46">
        <f t="shared" si="20"/>
        <v>42.5</v>
      </c>
      <c r="E492" s="2">
        <v>49</v>
      </c>
      <c r="F492" s="2">
        <v>79</v>
      </c>
      <c r="G492" s="2">
        <v>67</v>
      </c>
      <c r="H492" s="1"/>
      <c r="I492" s="52">
        <f>(E492+F492+G492+H492)/10</f>
        <v>19.5</v>
      </c>
      <c r="J492" s="78">
        <v>20</v>
      </c>
      <c r="K492" s="82">
        <v>3</v>
      </c>
      <c r="L492" s="82"/>
    </row>
    <row r="493" spans="1:13" x14ac:dyDescent="0.2">
      <c r="A493" s="40" t="s">
        <v>874</v>
      </c>
      <c r="B493" s="42" t="s">
        <v>875</v>
      </c>
      <c r="C493" s="2" t="s">
        <v>296</v>
      </c>
      <c r="D493" s="46">
        <f t="shared" si="20"/>
        <v>46.6</v>
      </c>
      <c r="E493" s="4">
        <v>100</v>
      </c>
      <c r="F493" s="4">
        <v>94</v>
      </c>
      <c r="G493" s="32">
        <v>72</v>
      </c>
      <c r="H493" s="66"/>
      <c r="I493" s="52">
        <f>SUM(E493:H493)/10</f>
        <v>26.6</v>
      </c>
      <c r="J493" s="78">
        <v>20</v>
      </c>
      <c r="K493" s="82"/>
      <c r="L493" s="85">
        <v>0.9</v>
      </c>
    </row>
    <row r="494" spans="1:13" x14ac:dyDescent="0.2">
      <c r="A494" s="40" t="s">
        <v>857</v>
      </c>
      <c r="B494" s="42" t="s">
        <v>858</v>
      </c>
      <c r="C494" s="2" t="s">
        <v>296</v>
      </c>
      <c r="D494" s="46">
        <f t="shared" si="20"/>
        <v>58.1</v>
      </c>
      <c r="E494" s="4">
        <v>98</v>
      </c>
      <c r="F494" s="4">
        <v>100</v>
      </c>
      <c r="G494" s="32">
        <v>83</v>
      </c>
      <c r="H494" s="66"/>
      <c r="I494" s="52">
        <f>SUM(E494:H494)/10</f>
        <v>28.1</v>
      </c>
      <c r="J494" s="78">
        <v>20</v>
      </c>
      <c r="K494" s="82">
        <v>10</v>
      </c>
      <c r="L494" s="85">
        <v>0.98499999999999999</v>
      </c>
    </row>
    <row r="495" spans="1:13" x14ac:dyDescent="0.2">
      <c r="A495" s="40" t="s">
        <v>847</v>
      </c>
      <c r="B495" s="42" t="s">
        <v>848</v>
      </c>
      <c r="C495" s="2" t="s">
        <v>296</v>
      </c>
      <c r="D495" s="46">
        <f t="shared" si="20"/>
        <v>43</v>
      </c>
      <c r="E495" s="4">
        <v>73</v>
      </c>
      <c r="F495" s="4">
        <v>96</v>
      </c>
      <c r="G495" s="32">
        <v>61</v>
      </c>
      <c r="H495" s="66"/>
      <c r="I495" s="52">
        <f>SUM(E495:H495)/10</f>
        <v>23</v>
      </c>
      <c r="J495" s="78">
        <v>20</v>
      </c>
      <c r="K495" s="82"/>
      <c r="L495" s="85">
        <v>0.745</v>
      </c>
    </row>
    <row r="496" spans="1:13" x14ac:dyDescent="0.2">
      <c r="A496" s="27" t="s">
        <v>730</v>
      </c>
      <c r="B496" s="28" t="s">
        <v>731</v>
      </c>
      <c r="C496" s="2" t="s">
        <v>295</v>
      </c>
      <c r="D496" s="46">
        <f t="shared" si="20"/>
        <v>25.5</v>
      </c>
      <c r="E496" s="4">
        <v>75</v>
      </c>
      <c r="F496" s="4">
        <v>67</v>
      </c>
      <c r="G496" s="4">
        <v>53</v>
      </c>
      <c r="H496" s="28"/>
      <c r="I496" s="52">
        <f>(E496+F496+G496+H496)/10</f>
        <v>19.5</v>
      </c>
      <c r="J496" s="78">
        <v>5</v>
      </c>
      <c r="K496" s="82">
        <v>1</v>
      </c>
      <c r="L496" s="82"/>
      <c r="M496" s="44">
        <v>8</v>
      </c>
    </row>
    <row r="497" spans="1:13" x14ac:dyDescent="0.2">
      <c r="A497" s="27" t="s">
        <v>637</v>
      </c>
      <c r="B497" s="28" t="s">
        <v>638</v>
      </c>
      <c r="C497" s="2" t="s">
        <v>295</v>
      </c>
      <c r="D497" s="46">
        <f t="shared" si="20"/>
        <v>35.6</v>
      </c>
      <c r="E497" s="4">
        <v>63</v>
      </c>
      <c r="F497" s="4">
        <v>86</v>
      </c>
      <c r="G497" s="4">
        <v>57</v>
      </c>
      <c r="H497" s="28"/>
      <c r="I497" s="52">
        <f>(E497+F497+G497+H497)/10</f>
        <v>20.6</v>
      </c>
      <c r="J497" s="78">
        <v>15</v>
      </c>
      <c r="K497" s="82"/>
      <c r="L497" s="82"/>
      <c r="M497" s="44">
        <v>1</v>
      </c>
    </row>
    <row r="498" spans="1:13" x14ac:dyDescent="0.2">
      <c r="A498" s="27" t="s">
        <v>679</v>
      </c>
      <c r="B498" s="28" t="s">
        <v>680</v>
      </c>
      <c r="C498" s="2" t="s">
        <v>295</v>
      </c>
      <c r="D498" s="46">
        <f t="shared" si="20"/>
        <v>39.299999999999997</v>
      </c>
      <c r="E498" s="4">
        <v>63</v>
      </c>
      <c r="F498" s="4">
        <v>75</v>
      </c>
      <c r="G498" s="4">
        <v>55</v>
      </c>
      <c r="H498" s="28"/>
      <c r="I498" s="52">
        <f>(E498+F498+G498+H498)/10</f>
        <v>19.3</v>
      </c>
      <c r="J498" s="78">
        <v>20</v>
      </c>
      <c r="K498" s="82"/>
      <c r="L498" s="82"/>
    </row>
    <row r="499" spans="1:13" x14ac:dyDescent="0.2">
      <c r="A499" s="15" t="s">
        <v>577</v>
      </c>
      <c r="B499" s="1" t="s">
        <v>578</v>
      </c>
      <c r="C499" s="2" t="s">
        <v>295</v>
      </c>
      <c r="D499" s="46">
        <f t="shared" si="20"/>
        <v>44.8</v>
      </c>
      <c r="E499" s="2">
        <v>64</v>
      </c>
      <c r="F499" s="2">
        <v>84</v>
      </c>
      <c r="G499" s="2">
        <v>100</v>
      </c>
      <c r="H499" s="1"/>
      <c r="I499" s="52">
        <f>(E499+F499+G499+H499)/10</f>
        <v>24.8</v>
      </c>
      <c r="J499" s="78">
        <v>20</v>
      </c>
      <c r="K499" s="82"/>
      <c r="L499" s="82"/>
    </row>
    <row r="500" spans="1:13" x14ac:dyDescent="0.2">
      <c r="A500" s="27" t="s">
        <v>349</v>
      </c>
      <c r="B500" s="28" t="s">
        <v>350</v>
      </c>
      <c r="C500" s="2" t="s">
        <v>295</v>
      </c>
      <c r="D500" s="24">
        <f t="shared" si="20"/>
        <v>31.010124229450042</v>
      </c>
      <c r="E500" s="4">
        <v>33.187006145741876</v>
      </c>
      <c r="F500" s="32">
        <v>78.260869565217391</v>
      </c>
      <c r="G500" s="32">
        <v>38.653366583541143</v>
      </c>
      <c r="H500" s="28"/>
      <c r="I500" s="77">
        <f>IF(SUM(E500:G500)&gt;H500*3,SUM(E500:G500)/10,H500*3/10)</f>
        <v>15.010124229450042</v>
      </c>
      <c r="J500" s="78">
        <v>16</v>
      </c>
      <c r="K500" s="82"/>
      <c r="L500" s="82"/>
    </row>
    <row r="501" spans="1:13" x14ac:dyDescent="0.2">
      <c r="A501" s="27" t="s">
        <v>693</v>
      </c>
      <c r="B501" s="28" t="s">
        <v>694</v>
      </c>
      <c r="C501" s="2" t="s">
        <v>295</v>
      </c>
      <c r="D501" s="46">
        <f t="shared" si="20"/>
        <v>52.1</v>
      </c>
      <c r="E501" s="4">
        <v>95</v>
      </c>
      <c r="F501" s="4">
        <v>100</v>
      </c>
      <c r="G501" s="4">
        <v>76</v>
      </c>
      <c r="H501" s="28"/>
      <c r="I501" s="52">
        <f>(E501+F501+G501+H501)/10</f>
        <v>27.1</v>
      </c>
      <c r="J501" s="78">
        <v>20</v>
      </c>
      <c r="K501" s="82">
        <v>5</v>
      </c>
      <c r="L501" s="82"/>
    </row>
    <row r="502" spans="1:13" x14ac:dyDescent="0.2">
      <c r="A502" s="40" t="s">
        <v>65</v>
      </c>
      <c r="B502" s="28" t="s">
        <v>66</v>
      </c>
      <c r="C502" s="2" t="s">
        <v>295</v>
      </c>
      <c r="D502" s="24">
        <f>I502+J502+K502+L502</f>
        <v>37.465138059468565</v>
      </c>
      <c r="E502" s="4">
        <v>6.75</v>
      </c>
      <c r="F502" s="32">
        <v>2.1789883268482488</v>
      </c>
      <c r="G502" s="32">
        <v>8.5561497326203213</v>
      </c>
      <c r="H502" s="28"/>
      <c r="I502" s="77">
        <f>SUM(E502:G502)</f>
        <v>17.485138059468568</v>
      </c>
      <c r="J502" s="80">
        <v>19.979999999999997</v>
      </c>
      <c r="K502" s="82"/>
      <c r="L502" s="81"/>
    </row>
    <row r="503" spans="1:13" x14ac:dyDescent="0.2">
      <c r="A503" s="27" t="s">
        <v>659</v>
      </c>
      <c r="B503" s="28" t="s">
        <v>660</v>
      </c>
      <c r="C503" s="2" t="s">
        <v>295</v>
      </c>
      <c r="D503" s="46">
        <f>I503+J503+K503</f>
        <v>40.799999999999997</v>
      </c>
      <c r="E503" s="4">
        <v>76</v>
      </c>
      <c r="F503" s="4">
        <v>77</v>
      </c>
      <c r="G503" s="4">
        <v>55</v>
      </c>
      <c r="H503" s="28"/>
      <c r="I503" s="52">
        <f>(E503+F503+G503+H503)/10</f>
        <v>20.8</v>
      </c>
      <c r="J503" s="78">
        <v>20</v>
      </c>
      <c r="K503" s="82"/>
      <c r="L503" s="82"/>
    </row>
    <row r="504" spans="1:13" x14ac:dyDescent="0.2">
      <c r="A504" s="38" t="s">
        <v>517</v>
      </c>
      <c r="B504" s="41" t="s">
        <v>518</v>
      </c>
      <c r="C504" s="2" t="s">
        <v>296</v>
      </c>
      <c r="D504" s="24">
        <f>I504+J504+K504</f>
        <v>29.71014556215485</v>
      </c>
      <c r="E504" s="2">
        <v>52.85338015803336</v>
      </c>
      <c r="F504" s="2">
        <v>14.347826086956522</v>
      </c>
      <c r="G504" s="31">
        <v>39.900249376558605</v>
      </c>
      <c r="H504" s="67"/>
      <c r="I504" s="77">
        <f>IF(SUM(E504:G504)&gt;H504*3,SUM(E504:G504)/10,H504*3/10)</f>
        <v>10.710145562154848</v>
      </c>
      <c r="J504" s="78">
        <v>16</v>
      </c>
      <c r="K504" s="82">
        <v>3</v>
      </c>
      <c r="L504" s="85">
        <v>0.8</v>
      </c>
      <c r="M504" s="44">
        <v>5</v>
      </c>
    </row>
    <row r="505" spans="1:13" x14ac:dyDescent="0.2">
      <c r="A505" s="40" t="s">
        <v>67</v>
      </c>
      <c r="B505" s="28" t="s">
        <v>68</v>
      </c>
      <c r="C505" s="2" t="s">
        <v>295</v>
      </c>
      <c r="D505" s="24">
        <f>I505+J505+K505+L505</f>
        <v>26.067507646850743</v>
      </c>
      <c r="E505" s="4">
        <v>4</v>
      </c>
      <c r="F505" s="32">
        <v>3.8132295719844356</v>
      </c>
      <c r="G505" s="32">
        <v>1.6042780748663104</v>
      </c>
      <c r="H505" s="28"/>
      <c r="I505" s="77">
        <f>SUM(E505:G505)</f>
        <v>9.4175076468507459</v>
      </c>
      <c r="J505" s="80">
        <v>16.649999999999999</v>
      </c>
      <c r="K505" s="82"/>
      <c r="L505" s="81"/>
    </row>
    <row r="506" spans="1:13" x14ac:dyDescent="0.2">
      <c r="A506" s="27" t="s">
        <v>710</v>
      </c>
      <c r="B506" s="28" t="s">
        <v>711</v>
      </c>
      <c r="C506" s="2" t="s">
        <v>295</v>
      </c>
      <c r="D506" s="46">
        <f t="shared" ref="D506:D517" si="21">I506+J506+K506</f>
        <v>28.8</v>
      </c>
      <c r="E506" s="4">
        <v>79</v>
      </c>
      <c r="F506" s="4">
        <v>67</v>
      </c>
      <c r="G506" s="4">
        <v>42</v>
      </c>
      <c r="H506" s="28"/>
      <c r="I506" s="52">
        <f>(E506+F506+G506+H506)/10</f>
        <v>18.8</v>
      </c>
      <c r="J506" s="78">
        <v>10</v>
      </c>
      <c r="K506" s="82"/>
      <c r="L506" s="82"/>
      <c r="M506" s="44">
        <v>3</v>
      </c>
    </row>
    <row r="507" spans="1:13" x14ac:dyDescent="0.2">
      <c r="A507" s="27" t="s">
        <v>703</v>
      </c>
      <c r="B507" s="28" t="s">
        <v>704</v>
      </c>
      <c r="C507" s="2" t="s">
        <v>295</v>
      </c>
      <c r="D507" s="46">
        <f t="shared" si="21"/>
        <v>23.2</v>
      </c>
      <c r="E507" s="4">
        <v>43</v>
      </c>
      <c r="F507" s="4">
        <v>39</v>
      </c>
      <c r="G507" s="4"/>
      <c r="H507" s="28"/>
      <c r="I507" s="52">
        <f>(E507+F507+G507+H507)/10</f>
        <v>8.1999999999999993</v>
      </c>
      <c r="J507" s="78">
        <v>15</v>
      </c>
      <c r="K507" s="82"/>
      <c r="L507" s="82"/>
    </row>
    <row r="508" spans="1:13" x14ac:dyDescent="0.2">
      <c r="A508" s="27" t="s">
        <v>351</v>
      </c>
      <c r="B508" s="28" t="s">
        <v>352</v>
      </c>
      <c r="C508" s="2" t="s">
        <v>295</v>
      </c>
      <c r="D508" s="24">
        <f t="shared" si="21"/>
        <v>13.843035462075809</v>
      </c>
      <c r="E508" s="4">
        <v>54.082528533801579</v>
      </c>
      <c r="F508" s="32">
        <v>44.347826086956516</v>
      </c>
      <c r="G508" s="32"/>
      <c r="H508" s="28"/>
      <c r="I508" s="77">
        <f t="shared" ref="I508:I517" si="22">IF(SUM(E508:G508)&gt;H508*3,SUM(E508:G508)/10,H508*3/10)</f>
        <v>9.8430354620758091</v>
      </c>
      <c r="J508" s="78">
        <v>4</v>
      </c>
      <c r="K508" s="82"/>
      <c r="L508" s="82"/>
    </row>
    <row r="509" spans="1:13" x14ac:dyDescent="0.2">
      <c r="A509" s="27" t="s">
        <v>353</v>
      </c>
      <c r="B509" s="28" t="s">
        <v>354</v>
      </c>
      <c r="C509" s="2" t="s">
        <v>295</v>
      </c>
      <c r="D509" s="24">
        <f t="shared" si="21"/>
        <v>7.2519754170324848</v>
      </c>
      <c r="E509" s="4">
        <v>72.519754170324845</v>
      </c>
      <c r="F509" s="32"/>
      <c r="G509" s="32"/>
      <c r="H509" s="28"/>
      <c r="I509" s="77">
        <f t="shared" si="22"/>
        <v>7.2519754170324848</v>
      </c>
      <c r="J509" s="78">
        <v>0</v>
      </c>
      <c r="K509" s="82"/>
      <c r="L509" s="82"/>
    </row>
    <row r="510" spans="1:13" x14ac:dyDescent="0.2">
      <c r="A510" s="27" t="s">
        <v>355</v>
      </c>
      <c r="B510" s="28" t="s">
        <v>356</v>
      </c>
      <c r="C510" s="2" t="s">
        <v>295</v>
      </c>
      <c r="D510" s="24">
        <f t="shared" si="21"/>
        <v>11.318700614574187</v>
      </c>
      <c r="E510" s="4">
        <v>33.187006145741876</v>
      </c>
      <c r="F510" s="32"/>
      <c r="G510" s="32"/>
      <c r="H510" s="28"/>
      <c r="I510" s="77">
        <f t="shared" si="22"/>
        <v>3.3187006145741877</v>
      </c>
      <c r="J510" s="78">
        <v>8</v>
      </c>
      <c r="K510" s="82"/>
      <c r="L510" s="82"/>
    </row>
    <row r="511" spans="1:13" x14ac:dyDescent="0.2">
      <c r="A511" s="38" t="s">
        <v>519</v>
      </c>
      <c r="B511" s="41" t="s">
        <v>520</v>
      </c>
      <c r="C511" s="2" t="s">
        <v>296</v>
      </c>
      <c r="D511" s="24">
        <f t="shared" si="21"/>
        <v>30.92031963455106</v>
      </c>
      <c r="E511" s="2">
        <v>65.144863915715533</v>
      </c>
      <c r="F511" s="2">
        <v>11.739130434782608</v>
      </c>
      <c r="G511" s="31">
        <v>72.319201995012463</v>
      </c>
      <c r="H511" s="67"/>
      <c r="I511" s="77">
        <f t="shared" si="22"/>
        <v>14.92031963455106</v>
      </c>
      <c r="J511" s="78">
        <v>16</v>
      </c>
      <c r="K511" s="82"/>
      <c r="L511" s="85">
        <v>1</v>
      </c>
    </row>
    <row r="512" spans="1:13" x14ac:dyDescent="0.2">
      <c r="A512" s="27" t="s">
        <v>357</v>
      </c>
      <c r="B512" s="28" t="s">
        <v>358</v>
      </c>
      <c r="C512" s="2" t="s">
        <v>295</v>
      </c>
      <c r="D512" s="24">
        <f t="shared" si="21"/>
        <v>36.718952608934586</v>
      </c>
      <c r="E512" s="4">
        <v>76.207199297629501</v>
      </c>
      <c r="F512" s="32">
        <v>57.391304347826086</v>
      </c>
      <c r="G512" s="32">
        <v>63.591022443890274</v>
      </c>
      <c r="H512" s="28"/>
      <c r="I512" s="77">
        <f t="shared" si="22"/>
        <v>19.718952608934586</v>
      </c>
      <c r="J512" s="78">
        <v>12</v>
      </c>
      <c r="K512" s="82">
        <v>5</v>
      </c>
      <c r="L512" s="82"/>
      <c r="M512" s="44">
        <v>6</v>
      </c>
    </row>
    <row r="513" spans="1:13" x14ac:dyDescent="0.2">
      <c r="A513" s="27" t="s">
        <v>359</v>
      </c>
      <c r="B513" s="28" t="s">
        <v>360</v>
      </c>
      <c r="C513" s="2" t="s">
        <v>295</v>
      </c>
      <c r="D513" s="24">
        <f t="shared" si="21"/>
        <v>18.760316066725196</v>
      </c>
      <c r="E513" s="4">
        <v>67.60316066725197</v>
      </c>
      <c r="F513" s="32"/>
      <c r="G513" s="32"/>
      <c r="H513" s="28"/>
      <c r="I513" s="77">
        <f t="shared" si="22"/>
        <v>6.7603160667251974</v>
      </c>
      <c r="J513" s="78">
        <v>12</v>
      </c>
      <c r="K513" s="82"/>
      <c r="L513" s="82"/>
    </row>
    <row r="514" spans="1:13" x14ac:dyDescent="0.2">
      <c r="A514" s="27" t="s">
        <v>361</v>
      </c>
      <c r="B514" s="28" t="s">
        <v>362</v>
      </c>
      <c r="C514" s="2" t="s">
        <v>295</v>
      </c>
      <c r="D514" s="24">
        <f t="shared" si="21"/>
        <v>14.082986601519258</v>
      </c>
      <c r="E514" s="4">
        <v>50.395083406496923</v>
      </c>
      <c r="F514" s="32">
        <v>10.434782608695652</v>
      </c>
      <c r="G514" s="32"/>
      <c r="H514" s="28"/>
      <c r="I514" s="77">
        <f t="shared" si="22"/>
        <v>6.0829866015192575</v>
      </c>
      <c r="J514" s="78">
        <v>8</v>
      </c>
      <c r="K514" s="82"/>
      <c r="L514" s="82"/>
    </row>
    <row r="515" spans="1:13" x14ac:dyDescent="0.2">
      <c r="A515" s="27" t="s">
        <v>363</v>
      </c>
      <c r="B515" s="28" t="s">
        <v>364</v>
      </c>
      <c r="C515" s="2" t="s">
        <v>295</v>
      </c>
      <c r="D515" s="24">
        <f t="shared" si="21"/>
        <v>50.630981617605414</v>
      </c>
      <c r="E515" s="4">
        <v>77.436347673397719</v>
      </c>
      <c r="F515" s="32">
        <v>97.826086956521735</v>
      </c>
      <c r="G515" s="32">
        <v>81.047381546134659</v>
      </c>
      <c r="H515" s="28"/>
      <c r="I515" s="77">
        <f t="shared" si="22"/>
        <v>25.630981617605414</v>
      </c>
      <c r="J515" s="78">
        <v>20</v>
      </c>
      <c r="K515" s="82">
        <v>5</v>
      </c>
      <c r="L515" s="82"/>
    </row>
    <row r="516" spans="1:13" x14ac:dyDescent="0.2">
      <c r="A516" s="38" t="s">
        <v>521</v>
      </c>
      <c r="B516" s="41" t="s">
        <v>522</v>
      </c>
      <c r="C516" s="2" t="s">
        <v>296</v>
      </c>
      <c r="D516" s="24">
        <f t="shared" si="21"/>
        <v>36.786602033299005</v>
      </c>
      <c r="E516" s="2">
        <v>79.894644424934143</v>
      </c>
      <c r="F516" s="2">
        <v>75.65217391304347</v>
      </c>
      <c r="G516" s="31">
        <v>72.319201995012463</v>
      </c>
      <c r="H516" s="67"/>
      <c r="I516" s="77">
        <f t="shared" si="22"/>
        <v>22.786602033299008</v>
      </c>
      <c r="J516" s="78">
        <v>8</v>
      </c>
      <c r="K516" s="82">
        <v>6</v>
      </c>
      <c r="L516" s="85">
        <v>0.8</v>
      </c>
    </row>
    <row r="517" spans="1:13" x14ac:dyDescent="0.2">
      <c r="A517" s="27" t="s">
        <v>365</v>
      </c>
      <c r="B517" s="28" t="s">
        <v>366</v>
      </c>
      <c r="C517" s="2" t="s">
        <v>295</v>
      </c>
      <c r="D517" s="24">
        <f t="shared" si="21"/>
        <v>27.633181237462512</v>
      </c>
      <c r="E517" s="4">
        <v>79.894644424934143</v>
      </c>
      <c r="F517" s="32">
        <v>39.130434782608695</v>
      </c>
      <c r="G517" s="32">
        <v>77.306733167082285</v>
      </c>
      <c r="H517" s="28"/>
      <c r="I517" s="77">
        <f t="shared" si="22"/>
        <v>19.633181237462512</v>
      </c>
      <c r="J517" s="78">
        <v>8</v>
      </c>
      <c r="K517" s="82"/>
      <c r="L517" s="82"/>
    </row>
    <row r="518" spans="1:13" x14ac:dyDescent="0.2">
      <c r="A518" s="40" t="s">
        <v>197</v>
      </c>
      <c r="B518" s="42" t="s">
        <v>48</v>
      </c>
      <c r="C518" s="4" t="s">
        <v>296</v>
      </c>
      <c r="D518" s="24">
        <f>I518+J518+K518+L518</f>
        <v>26.059226783744982</v>
      </c>
      <c r="E518" s="4">
        <v>5.5</v>
      </c>
      <c r="F518" s="4">
        <v>1.0894941634241244</v>
      </c>
      <c r="G518" s="63">
        <v>6.1497326203208562</v>
      </c>
      <c r="H518" s="66"/>
      <c r="I518" s="77">
        <f>SUM(E518:G518)</f>
        <v>12.73922678374498</v>
      </c>
      <c r="J518" s="80">
        <v>13.32</v>
      </c>
      <c r="K518" s="82"/>
      <c r="L518" s="82"/>
      <c r="M518" s="44">
        <v>7</v>
      </c>
    </row>
    <row r="519" spans="1:13" x14ac:dyDescent="0.2">
      <c r="A519" s="27" t="s">
        <v>367</v>
      </c>
      <c r="B519" s="28" t="s">
        <v>368</v>
      </c>
      <c r="C519" s="2" t="s">
        <v>295</v>
      </c>
      <c r="D519" s="24">
        <f>I519+J519+K519</f>
        <v>26.173003666731177</v>
      </c>
      <c r="E519" s="4">
        <v>73.748902546093063</v>
      </c>
      <c r="F519" s="32">
        <v>43.043478260869563</v>
      </c>
      <c r="G519" s="32">
        <v>24.937655860349125</v>
      </c>
      <c r="H519" s="28"/>
      <c r="I519" s="77">
        <f>IF(SUM(E519:G519)&gt;H519*3,SUM(E519:G519)/10,H519*3/10)</f>
        <v>14.173003666731177</v>
      </c>
      <c r="J519" s="78">
        <v>12</v>
      </c>
      <c r="K519" s="82"/>
      <c r="L519" s="82"/>
      <c r="M519" s="44">
        <v>7</v>
      </c>
    </row>
    <row r="520" spans="1:13" x14ac:dyDescent="0.2">
      <c r="A520" s="27" t="s">
        <v>369</v>
      </c>
      <c r="B520" s="28" t="s">
        <v>370</v>
      </c>
      <c r="C520" s="2" t="s">
        <v>295</v>
      </c>
      <c r="D520" s="24">
        <f>I520+J520+K520</f>
        <v>33.788567669272062</v>
      </c>
      <c r="E520" s="4">
        <v>55.311676909569798</v>
      </c>
      <c r="F520" s="32">
        <v>65.217391304347828</v>
      </c>
      <c r="G520" s="32">
        <v>57.35660847880299</v>
      </c>
      <c r="H520" s="28"/>
      <c r="I520" s="77">
        <f>IF(SUM(E520:G520)&gt;H520*3,SUM(E520:G520)/10,H520*3/10)</f>
        <v>17.788567669272062</v>
      </c>
      <c r="J520" s="78">
        <v>16</v>
      </c>
      <c r="K520" s="82"/>
      <c r="L520" s="82"/>
    </row>
    <row r="521" spans="1:13" x14ac:dyDescent="0.2">
      <c r="A521" s="27" t="s">
        <v>371</v>
      </c>
      <c r="B521" s="28" t="s">
        <v>372</v>
      </c>
      <c r="C521" s="2" t="s">
        <v>295</v>
      </c>
      <c r="D521" s="24">
        <f>I521+J521+K521</f>
        <v>21.487728078361183</v>
      </c>
      <c r="E521" s="4">
        <v>54.082528533801579</v>
      </c>
      <c r="F521" s="32">
        <v>50.869565217391305</v>
      </c>
      <c r="G521" s="32">
        <v>29.92518703241895</v>
      </c>
      <c r="H521" s="28"/>
      <c r="I521" s="77">
        <f>IF(SUM(E521:G521)&gt;H521*3,SUM(E521:G521)/10,H521*3/10)</f>
        <v>13.487728078361183</v>
      </c>
      <c r="J521" s="78">
        <v>8</v>
      </c>
      <c r="K521" s="82"/>
      <c r="L521" s="82"/>
      <c r="M521" s="44">
        <v>5</v>
      </c>
    </row>
    <row r="522" spans="1:13" x14ac:dyDescent="0.2">
      <c r="A522" s="27" t="s">
        <v>373</v>
      </c>
      <c r="B522" s="28" t="s">
        <v>374</v>
      </c>
      <c r="C522" s="2" t="s">
        <v>295</v>
      </c>
      <c r="D522" s="24">
        <f>I522+J522+K522</f>
        <v>43.634717553941229</v>
      </c>
      <c r="E522" s="4">
        <v>100</v>
      </c>
      <c r="F522" s="32">
        <v>66.521739130434781</v>
      </c>
      <c r="G522" s="32">
        <v>69.825436408977552</v>
      </c>
      <c r="H522" s="28"/>
      <c r="I522" s="77">
        <f>IF(SUM(E522:G522)&gt;H522*3,SUM(E522:G522)/10,H522*3/10)</f>
        <v>23.634717553941233</v>
      </c>
      <c r="J522" s="78">
        <v>20</v>
      </c>
      <c r="K522" s="82"/>
      <c r="L522" s="82"/>
    </row>
    <row r="523" spans="1:13" x14ac:dyDescent="0.2">
      <c r="A523" s="40" t="s">
        <v>198</v>
      </c>
      <c r="B523" s="42" t="s">
        <v>199</v>
      </c>
      <c r="C523" s="4" t="s">
        <v>296</v>
      </c>
      <c r="D523" s="24">
        <f>I523+J523+K523+L523</f>
        <v>29.213229571984435</v>
      </c>
      <c r="E523" s="4">
        <v>8.75</v>
      </c>
      <c r="F523" s="4">
        <v>3.8132295719844356</v>
      </c>
      <c r="G523" s="63">
        <v>0</v>
      </c>
      <c r="H523" s="66"/>
      <c r="I523" s="77">
        <f>SUM(E523:G523)</f>
        <v>12.563229571984436</v>
      </c>
      <c r="J523" s="80">
        <v>16.649999999999999</v>
      </c>
      <c r="K523" s="82"/>
      <c r="L523" s="82"/>
      <c r="M523" s="44">
        <v>10</v>
      </c>
    </row>
    <row r="524" spans="1:13" x14ac:dyDescent="0.2">
      <c r="A524" s="27" t="s">
        <v>375</v>
      </c>
      <c r="B524" s="28" t="s">
        <v>376</v>
      </c>
      <c r="C524" s="2" t="s">
        <v>295</v>
      </c>
      <c r="D524" s="24">
        <f t="shared" ref="D524:D530" si="23">I524+J524+K524</f>
        <v>42.69579591502977</v>
      </c>
      <c r="E524" s="4">
        <v>71.290605794556626</v>
      </c>
      <c r="F524" s="32">
        <v>78.260869565217391</v>
      </c>
      <c r="G524" s="32">
        <v>37.406483790523687</v>
      </c>
      <c r="H524" s="28"/>
      <c r="I524" s="77">
        <f t="shared" ref="I524:I530" si="24">IF(SUM(E524:G524)&gt;H524*3,SUM(E524:G524)/10,H524*3/10)</f>
        <v>18.69579591502977</v>
      </c>
      <c r="J524" s="78">
        <v>16</v>
      </c>
      <c r="K524" s="82">
        <v>8</v>
      </c>
      <c r="L524" s="82"/>
      <c r="M524" s="44">
        <v>3</v>
      </c>
    </row>
    <row r="525" spans="1:13" x14ac:dyDescent="0.2">
      <c r="A525" s="27" t="s">
        <v>377</v>
      </c>
      <c r="B525" s="28" t="s">
        <v>378</v>
      </c>
      <c r="C525" s="2" t="s">
        <v>295</v>
      </c>
      <c r="D525" s="24">
        <f t="shared" si="23"/>
        <v>10.851509714852844</v>
      </c>
      <c r="E525" s="4">
        <v>81.123792800702361</v>
      </c>
      <c r="F525" s="32">
        <v>27.391304347826086</v>
      </c>
      <c r="G525" s="32"/>
      <c r="H525" s="28"/>
      <c r="I525" s="77">
        <f t="shared" si="24"/>
        <v>10.851509714852844</v>
      </c>
      <c r="J525" s="78">
        <v>0</v>
      </c>
      <c r="K525" s="82"/>
      <c r="L525" s="82"/>
      <c r="M525" s="44">
        <v>0.5</v>
      </c>
    </row>
    <row r="526" spans="1:13" x14ac:dyDescent="0.2">
      <c r="A526" s="27" t="s">
        <v>379</v>
      </c>
      <c r="B526" s="28" t="s">
        <v>380</v>
      </c>
      <c r="C526" s="2" t="s">
        <v>295</v>
      </c>
      <c r="D526" s="24">
        <f t="shared" si="23"/>
        <v>43.566554850039459</v>
      </c>
      <c r="E526" s="4">
        <v>88.498683055311673</v>
      </c>
      <c r="F526" s="32">
        <v>57.391304347826086</v>
      </c>
      <c r="G526" s="32">
        <v>89.775561097256855</v>
      </c>
      <c r="H526" s="28"/>
      <c r="I526" s="77">
        <f t="shared" si="24"/>
        <v>23.566554850039459</v>
      </c>
      <c r="J526" s="78">
        <v>16</v>
      </c>
      <c r="K526" s="82">
        <v>4</v>
      </c>
      <c r="L526" s="82"/>
    </row>
    <row r="527" spans="1:13" x14ac:dyDescent="0.2">
      <c r="A527" s="27" t="s">
        <v>381</v>
      </c>
      <c r="B527" s="28" t="s">
        <v>382</v>
      </c>
      <c r="C527" s="2" t="s">
        <v>295</v>
      </c>
      <c r="D527" s="24">
        <f t="shared" si="23"/>
        <v>29.512133225740094</v>
      </c>
      <c r="E527" s="4">
        <v>84.811237928007017</v>
      </c>
      <c r="F527" s="32">
        <v>40.434782608695649</v>
      </c>
      <c r="G527" s="32">
        <v>49.875311720698249</v>
      </c>
      <c r="H527" s="28"/>
      <c r="I527" s="77">
        <f t="shared" si="24"/>
        <v>17.512133225740094</v>
      </c>
      <c r="J527" s="78">
        <v>12</v>
      </c>
      <c r="K527" s="82"/>
      <c r="L527" s="82"/>
      <c r="M527" s="44">
        <v>1</v>
      </c>
    </row>
    <row r="528" spans="1:13" x14ac:dyDescent="0.2">
      <c r="A528" s="27" t="s">
        <v>383</v>
      </c>
      <c r="B528" s="28" t="s">
        <v>384</v>
      </c>
      <c r="C528" s="2" t="s">
        <v>295</v>
      </c>
      <c r="D528" s="24">
        <f t="shared" si="23"/>
        <v>10.20166431270756</v>
      </c>
      <c r="E528" s="4">
        <v>38.10359964881475</v>
      </c>
      <c r="F528" s="32">
        <v>63.913043478260867</v>
      </c>
      <c r="G528" s="32"/>
      <c r="H528" s="28"/>
      <c r="I528" s="77">
        <f t="shared" si="24"/>
        <v>10.20166431270756</v>
      </c>
      <c r="J528" s="78">
        <v>0</v>
      </c>
      <c r="K528" s="82"/>
      <c r="L528" s="82"/>
    </row>
    <row r="529" spans="1:13" x14ac:dyDescent="0.2">
      <c r="A529" s="27" t="s">
        <v>385</v>
      </c>
      <c r="B529" s="28" t="s">
        <v>386</v>
      </c>
      <c r="C529" s="2" t="s">
        <v>295</v>
      </c>
      <c r="D529" s="24">
        <f t="shared" si="23"/>
        <v>34.492789764718637</v>
      </c>
      <c r="E529" s="4">
        <v>100</v>
      </c>
      <c r="F529" s="32">
        <v>92.608695652173907</v>
      </c>
      <c r="G529" s="32">
        <v>72.319201995012463</v>
      </c>
      <c r="H529" s="28"/>
      <c r="I529" s="77">
        <f t="shared" si="24"/>
        <v>26.492789764718633</v>
      </c>
      <c r="J529" s="78">
        <v>8</v>
      </c>
      <c r="K529" s="82"/>
      <c r="L529" s="82"/>
    </row>
    <row r="530" spans="1:13" x14ac:dyDescent="0.2">
      <c r="A530" s="27" t="s">
        <v>387</v>
      </c>
      <c r="B530" s="28" t="s">
        <v>388</v>
      </c>
      <c r="C530" s="2" t="s">
        <v>295</v>
      </c>
      <c r="D530" s="24">
        <f t="shared" si="23"/>
        <v>58</v>
      </c>
      <c r="E530" s="4">
        <v>100</v>
      </c>
      <c r="F530" s="32">
        <v>100</v>
      </c>
      <c r="G530" s="32">
        <v>100</v>
      </c>
      <c r="H530" s="28"/>
      <c r="I530" s="77">
        <f t="shared" si="24"/>
        <v>30</v>
      </c>
      <c r="J530" s="78">
        <v>20</v>
      </c>
      <c r="K530" s="82">
        <v>8</v>
      </c>
      <c r="L530" s="82"/>
    </row>
    <row r="531" spans="1:13" x14ac:dyDescent="0.2">
      <c r="A531" s="40" t="s">
        <v>149</v>
      </c>
      <c r="B531" s="28" t="s">
        <v>150</v>
      </c>
      <c r="C531" s="2" t="s">
        <v>295</v>
      </c>
      <c r="D531" s="24">
        <f>I531+J531+K531+L531</f>
        <v>21.482217898832687</v>
      </c>
      <c r="E531" s="4">
        <v>5.5</v>
      </c>
      <c r="F531" s="32">
        <v>5.992217898832684</v>
      </c>
      <c r="G531" s="32">
        <v>0</v>
      </c>
      <c r="H531" s="28"/>
      <c r="I531" s="77">
        <f>SUM(E531:G531)</f>
        <v>11.492217898832685</v>
      </c>
      <c r="J531" s="80">
        <v>9.99</v>
      </c>
      <c r="K531" s="82"/>
      <c r="L531" s="82"/>
    </row>
    <row r="532" spans="1:13" x14ac:dyDescent="0.2">
      <c r="A532" s="27" t="s">
        <v>389</v>
      </c>
      <c r="B532" s="28" t="s">
        <v>390</v>
      </c>
      <c r="C532" s="2" t="s">
        <v>295</v>
      </c>
      <c r="D532" s="24">
        <f>I532+J532+K532</f>
        <v>30.291878998156783</v>
      </c>
      <c r="E532" s="4">
        <v>100</v>
      </c>
      <c r="F532" s="32">
        <v>73.043478260869563</v>
      </c>
      <c r="G532" s="32">
        <v>49.875311720698249</v>
      </c>
      <c r="H532" s="28"/>
      <c r="I532" s="77">
        <f>IF(SUM(E532:G532)&gt;H532*3,SUM(E532:G532)/10,H532*3/10)</f>
        <v>22.291878998156783</v>
      </c>
      <c r="J532" s="78">
        <v>8</v>
      </c>
      <c r="K532" s="82"/>
      <c r="L532" s="82"/>
      <c r="M532" s="44">
        <v>0</v>
      </c>
    </row>
    <row r="533" spans="1:13" x14ac:dyDescent="0.2">
      <c r="A533" s="40" t="s">
        <v>200</v>
      </c>
      <c r="B533" s="42" t="s">
        <v>201</v>
      </c>
      <c r="C533" s="4" t="s">
        <v>296</v>
      </c>
      <c r="D533" s="24">
        <f>I533+J533+K533+L533</f>
        <v>39.536265423749974</v>
      </c>
      <c r="E533" s="4">
        <v>6.5</v>
      </c>
      <c r="F533" s="4">
        <v>4.3579766536964977</v>
      </c>
      <c r="G533" s="63">
        <v>9.3582887700534769</v>
      </c>
      <c r="H533" s="66"/>
      <c r="I533" s="77">
        <f>SUM(E533:G533)</f>
        <v>20.216265423749974</v>
      </c>
      <c r="J533" s="80">
        <v>13.32</v>
      </c>
      <c r="K533" s="82">
        <v>6</v>
      </c>
      <c r="L533" s="82"/>
    </row>
    <row r="534" spans="1:13" x14ac:dyDescent="0.2">
      <c r="A534" s="40" t="s">
        <v>202</v>
      </c>
      <c r="B534" s="42" t="s">
        <v>203</v>
      </c>
      <c r="C534" s="4" t="s">
        <v>296</v>
      </c>
      <c r="D534" s="24">
        <f>I534+J534+K534+L534</f>
        <v>26.084278074866308</v>
      </c>
      <c r="E534" s="4">
        <v>4.5</v>
      </c>
      <c r="F534" s="4">
        <v>0</v>
      </c>
      <c r="G534" s="63">
        <v>1.6042780748663104</v>
      </c>
      <c r="H534" s="66"/>
      <c r="I534" s="77">
        <f>SUM(E534:G534)</f>
        <v>6.1042780748663104</v>
      </c>
      <c r="J534" s="80">
        <v>19.979999999999997</v>
      </c>
      <c r="K534" s="82"/>
      <c r="L534" s="82"/>
    </row>
    <row r="535" spans="1:13" x14ac:dyDescent="0.2">
      <c r="A535" s="27" t="s">
        <v>391</v>
      </c>
      <c r="B535" s="28" t="s">
        <v>392</v>
      </c>
      <c r="C535" s="2" t="s">
        <v>295</v>
      </c>
      <c r="D535" s="24">
        <f>I535+J535+K535</f>
        <v>6.145741878841088</v>
      </c>
      <c r="E535" s="4">
        <v>61.457418788410884</v>
      </c>
      <c r="F535" s="32"/>
      <c r="G535" s="32"/>
      <c r="H535" s="28"/>
      <c r="I535" s="77">
        <f>IF(SUM(E535:G535)&gt;H535*3,SUM(E535:G535)/10,H535*3/10)</f>
        <v>6.145741878841088</v>
      </c>
      <c r="J535" s="78">
        <v>0</v>
      </c>
      <c r="K535" s="82"/>
      <c r="L535" s="82"/>
    </row>
    <row r="536" spans="1:13" x14ac:dyDescent="0.2">
      <c r="A536" s="38" t="s">
        <v>523</v>
      </c>
      <c r="B536" s="41" t="s">
        <v>524</v>
      </c>
      <c r="C536" s="2" t="s">
        <v>296</v>
      </c>
      <c r="D536" s="24">
        <f>I536+J536+K536</f>
        <v>34.931326301187895</v>
      </c>
      <c r="E536" s="2">
        <v>90.956979806848111</v>
      </c>
      <c r="F536" s="2">
        <v>86.086956521739125</v>
      </c>
      <c r="G536" s="31">
        <v>92.269326683291766</v>
      </c>
      <c r="H536" s="67"/>
      <c r="I536" s="77">
        <f>IF(SUM(E536:G536)&gt;H536*3,SUM(E536:G536)/10,H536*3/10)</f>
        <v>26.931326301187898</v>
      </c>
      <c r="J536" s="78">
        <v>8</v>
      </c>
      <c r="K536" s="82"/>
      <c r="L536" s="85">
        <v>0.6</v>
      </c>
      <c r="M536" s="44">
        <v>4</v>
      </c>
    </row>
    <row r="537" spans="1:13" x14ac:dyDescent="0.2">
      <c r="A537" s="40" t="s">
        <v>151</v>
      </c>
      <c r="B537" s="28" t="s">
        <v>152</v>
      </c>
      <c r="C537" s="2" t="s">
        <v>295</v>
      </c>
      <c r="D537" s="24">
        <f>I537+J537+K537+L537</f>
        <v>21.021361867704279</v>
      </c>
      <c r="E537" s="4">
        <v>5.25</v>
      </c>
      <c r="F537" s="32">
        <v>2.4513618677042799</v>
      </c>
      <c r="G537" s="32">
        <v>0</v>
      </c>
      <c r="H537" s="28"/>
      <c r="I537" s="77">
        <f>SUM(E537:G537)</f>
        <v>7.7013618677042803</v>
      </c>
      <c r="J537" s="80">
        <v>13.32</v>
      </c>
      <c r="K537" s="82"/>
      <c r="L537" s="82"/>
      <c r="M537" s="44">
        <v>0</v>
      </c>
    </row>
    <row r="538" spans="1:13" x14ac:dyDescent="0.2">
      <c r="A538" s="27" t="s">
        <v>393</v>
      </c>
      <c r="B538" s="28" t="s">
        <v>394</v>
      </c>
      <c r="C538" s="2" t="s">
        <v>295</v>
      </c>
      <c r="D538" s="24">
        <f>I538+J538+K538</f>
        <v>38.363807338545641</v>
      </c>
      <c r="E538" s="4">
        <v>67.60316066725197</v>
      </c>
      <c r="F538" s="32"/>
      <c r="G538" s="32">
        <v>86.034912718204481</v>
      </c>
      <c r="H538" s="28"/>
      <c r="I538" s="77">
        <f>IF(SUM(E538:G538)&gt;H538*3,SUM(E538:G538)/10,H538*3/10)</f>
        <v>15.363807338545644</v>
      </c>
      <c r="J538" s="78">
        <v>20</v>
      </c>
      <c r="K538" s="82">
        <v>3</v>
      </c>
      <c r="L538" s="82"/>
      <c r="M538" s="44">
        <v>4</v>
      </c>
    </row>
    <row r="539" spans="1:13" x14ac:dyDescent="0.2">
      <c r="A539" s="27" t="s">
        <v>395</v>
      </c>
      <c r="B539" s="28" t="s">
        <v>396</v>
      </c>
      <c r="C539" s="2" t="s">
        <v>295</v>
      </c>
      <c r="D539" s="24">
        <f>I539+J539+K539</f>
        <v>27.276083277320307</v>
      </c>
      <c r="E539" s="4">
        <v>54.082528533801579</v>
      </c>
      <c r="F539" s="32">
        <v>30</v>
      </c>
      <c r="G539" s="32">
        <v>28.678304239401495</v>
      </c>
      <c r="H539" s="28"/>
      <c r="I539" s="77">
        <f>IF(SUM(E539:G539)&gt;H539*3,SUM(E539:G539)/10,H539*3/10)</f>
        <v>11.276083277320307</v>
      </c>
      <c r="J539" s="78">
        <v>12</v>
      </c>
      <c r="K539" s="82">
        <v>4</v>
      </c>
      <c r="L539" s="82"/>
      <c r="M539" s="44">
        <v>9</v>
      </c>
    </row>
    <row r="540" spans="1:13" x14ac:dyDescent="0.2">
      <c r="A540" s="27" t="s">
        <v>397</v>
      </c>
      <c r="B540" s="28" t="s">
        <v>398</v>
      </c>
      <c r="C540" s="2" t="s">
        <v>295</v>
      </c>
      <c r="D540" s="24">
        <f>I540+J540+K540</f>
        <v>33.383301204179304</v>
      </c>
      <c r="E540" s="4">
        <v>78.665496049165938</v>
      </c>
      <c r="F540" s="32">
        <v>35.217391304347821</v>
      </c>
      <c r="G540" s="32">
        <v>19.950124688279303</v>
      </c>
      <c r="H540" s="28"/>
      <c r="I540" s="77">
        <f>IF(SUM(E540:G540)&gt;H540*3,SUM(E540:G540)/10,H540*3/10)</f>
        <v>13.383301204179304</v>
      </c>
      <c r="J540" s="78">
        <v>20</v>
      </c>
      <c r="K540" s="82"/>
      <c r="L540" s="82"/>
    </row>
    <row r="541" spans="1:13" x14ac:dyDescent="0.2">
      <c r="A541" s="40" t="s">
        <v>153</v>
      </c>
      <c r="B541" s="28" t="s">
        <v>154</v>
      </c>
      <c r="C541" s="2" t="s">
        <v>295</v>
      </c>
      <c r="D541" s="24">
        <f>I541+J541+K541+L541</f>
        <v>15.387120622568094</v>
      </c>
      <c r="E541" s="4">
        <v>1.25</v>
      </c>
      <c r="F541" s="32">
        <v>0.81712062256809337</v>
      </c>
      <c r="G541" s="32">
        <v>0</v>
      </c>
      <c r="H541" s="28"/>
      <c r="I541" s="77">
        <f>SUM(E541:G541)</f>
        <v>2.0671206225680931</v>
      </c>
      <c r="J541" s="80">
        <v>13.32</v>
      </c>
      <c r="K541" s="82"/>
      <c r="L541" s="82"/>
      <c r="M541" s="44">
        <v>10</v>
      </c>
    </row>
    <row r="542" spans="1:13" x14ac:dyDescent="0.2">
      <c r="A542" s="38" t="s">
        <v>525</v>
      </c>
      <c r="B542" s="41" t="s">
        <v>526</v>
      </c>
      <c r="C542" s="2" t="s">
        <v>296</v>
      </c>
      <c r="D542" s="24">
        <f t="shared" ref="D542:D549" si="25">I542+J542+K542</f>
        <v>48.197021284251676</v>
      </c>
      <c r="E542" s="2">
        <v>99.561018437225627</v>
      </c>
      <c r="F542" s="2">
        <v>92.608695652173907</v>
      </c>
      <c r="G542" s="31">
        <v>79.800498753117211</v>
      </c>
      <c r="H542" s="67"/>
      <c r="I542" s="77">
        <f t="shared" ref="I542:I549" si="26">IF(SUM(E542:G542)&gt;H542*3,SUM(E542:G542)/10,H542*3/10)</f>
        <v>27.197021284251672</v>
      </c>
      <c r="J542" s="78">
        <v>12</v>
      </c>
      <c r="K542" s="82">
        <v>9</v>
      </c>
      <c r="L542" s="85">
        <v>0.6</v>
      </c>
    </row>
    <row r="543" spans="1:13" x14ac:dyDescent="0.2">
      <c r="A543" s="27" t="s">
        <v>399</v>
      </c>
      <c r="B543" s="28" t="s">
        <v>400</v>
      </c>
      <c r="C543" s="2" t="s">
        <v>295</v>
      </c>
      <c r="D543" s="24">
        <f t="shared" si="25"/>
        <v>56.604154575198827</v>
      </c>
      <c r="E543" s="4">
        <v>82.35294117647058</v>
      </c>
      <c r="F543" s="32">
        <v>93.91304347826086</v>
      </c>
      <c r="G543" s="32">
        <v>89.775561097256855</v>
      </c>
      <c r="H543" s="28"/>
      <c r="I543" s="77">
        <f t="shared" si="26"/>
        <v>26.604154575198827</v>
      </c>
      <c r="J543" s="78">
        <v>20</v>
      </c>
      <c r="K543" s="82">
        <v>10</v>
      </c>
      <c r="L543" s="82"/>
      <c r="M543" s="44">
        <v>0.5</v>
      </c>
    </row>
    <row r="544" spans="1:13" x14ac:dyDescent="0.2">
      <c r="A544" s="27" t="s">
        <v>401</v>
      </c>
      <c r="B544" s="28" t="s">
        <v>402</v>
      </c>
      <c r="C544" s="2" t="s">
        <v>295</v>
      </c>
      <c r="D544" s="24">
        <f t="shared" si="25"/>
        <v>38.481123792800702</v>
      </c>
      <c r="E544" s="4">
        <v>84.811237928007017</v>
      </c>
      <c r="F544" s="32">
        <v>100</v>
      </c>
      <c r="G544" s="32"/>
      <c r="H544" s="28"/>
      <c r="I544" s="77">
        <f t="shared" si="26"/>
        <v>18.481123792800702</v>
      </c>
      <c r="J544" s="78">
        <v>16</v>
      </c>
      <c r="K544" s="82">
        <v>4</v>
      </c>
      <c r="L544" s="82"/>
    </row>
    <row r="545" spans="1:13" x14ac:dyDescent="0.2">
      <c r="A545" s="27" t="s">
        <v>403</v>
      </c>
      <c r="B545" s="28" t="s">
        <v>404</v>
      </c>
      <c r="C545" s="2" t="s">
        <v>295</v>
      </c>
      <c r="D545" s="24">
        <f t="shared" si="25"/>
        <v>23.111424972325075</v>
      </c>
      <c r="E545" s="4">
        <v>52.85338015803336</v>
      </c>
      <c r="F545" s="32">
        <v>18.260869565217391</v>
      </c>
      <c r="G545" s="32"/>
      <c r="H545" s="28"/>
      <c r="I545" s="77">
        <f t="shared" si="26"/>
        <v>7.1114249723250751</v>
      </c>
      <c r="J545" s="78">
        <v>16</v>
      </c>
      <c r="K545" s="82"/>
      <c r="L545" s="82"/>
      <c r="M545" s="44">
        <v>0.5</v>
      </c>
    </row>
    <row r="546" spans="1:13" x14ac:dyDescent="0.2">
      <c r="A546" s="38" t="s">
        <v>527</v>
      </c>
      <c r="B546" s="41" t="s">
        <v>528</v>
      </c>
      <c r="C546" s="2" t="s">
        <v>296</v>
      </c>
      <c r="D546" s="24">
        <f t="shared" si="25"/>
        <v>50.243488218035665</v>
      </c>
      <c r="E546" s="2">
        <v>87.269534679543455</v>
      </c>
      <c r="F546" s="2">
        <v>99.130434782608688</v>
      </c>
      <c r="G546" s="31">
        <v>86.034912718204481</v>
      </c>
      <c r="H546" s="67"/>
      <c r="I546" s="77">
        <f t="shared" si="26"/>
        <v>27.243488218035662</v>
      </c>
      <c r="J546" s="78">
        <v>20</v>
      </c>
      <c r="K546" s="82">
        <v>3</v>
      </c>
      <c r="L546" s="85">
        <v>0.8</v>
      </c>
      <c r="M546" s="44">
        <v>10</v>
      </c>
    </row>
    <row r="547" spans="1:13" x14ac:dyDescent="0.2">
      <c r="A547" s="27" t="s">
        <v>405</v>
      </c>
      <c r="B547" s="28" t="s">
        <v>406</v>
      </c>
      <c r="C547" s="2" t="s">
        <v>295</v>
      </c>
      <c r="D547" s="24">
        <f t="shared" si="25"/>
        <v>31.319072056850658</v>
      </c>
      <c r="E547" s="4">
        <v>28.270412642669008</v>
      </c>
      <c r="F547" s="32">
        <v>31.304347826086953</v>
      </c>
      <c r="G547" s="32">
        <v>53.615960099750623</v>
      </c>
      <c r="H547" s="28"/>
      <c r="I547" s="77">
        <f t="shared" si="26"/>
        <v>11.319072056850658</v>
      </c>
      <c r="J547" s="78">
        <v>20</v>
      </c>
      <c r="K547" s="82"/>
      <c r="L547" s="82"/>
      <c r="M547" s="30"/>
    </row>
    <row r="548" spans="1:13" x14ac:dyDescent="0.2">
      <c r="A548" s="40" t="s">
        <v>529</v>
      </c>
      <c r="B548" s="42" t="s">
        <v>530</v>
      </c>
      <c r="C548" s="2" t="s">
        <v>296</v>
      </c>
      <c r="D548" s="24">
        <f t="shared" si="25"/>
        <v>15.341527655838455</v>
      </c>
      <c r="E548" s="2">
        <v>93.415276558384548</v>
      </c>
      <c r="F548" s="2"/>
      <c r="G548" s="31"/>
      <c r="H548" s="66"/>
      <c r="I548" s="77">
        <f t="shared" si="26"/>
        <v>9.3415276558384548</v>
      </c>
      <c r="J548" s="78">
        <v>4</v>
      </c>
      <c r="K548" s="82">
        <v>2</v>
      </c>
      <c r="L548" s="85">
        <v>0.6</v>
      </c>
      <c r="M548" s="30"/>
    </row>
    <row r="549" spans="1:13" x14ac:dyDescent="0.2">
      <c r="A549" s="27" t="s">
        <v>407</v>
      </c>
      <c r="B549" s="28" t="s">
        <v>408</v>
      </c>
      <c r="C549" s="2" t="s">
        <v>295</v>
      </c>
      <c r="D549" s="24">
        <f t="shared" si="25"/>
        <v>33.062541569502585</v>
      </c>
      <c r="E549" s="4">
        <v>62.686567164179102</v>
      </c>
      <c r="F549" s="32">
        <v>44.347826086956516</v>
      </c>
      <c r="G549" s="32">
        <v>63.591022443890274</v>
      </c>
      <c r="H549" s="28"/>
      <c r="I549" s="77">
        <f t="shared" si="26"/>
        <v>17.062541569502589</v>
      </c>
      <c r="J549" s="78">
        <v>16</v>
      </c>
      <c r="K549" s="82"/>
      <c r="L549" s="82"/>
      <c r="M549" s="44">
        <v>2</v>
      </c>
    </row>
    <row r="550" spans="1:13" x14ac:dyDescent="0.2">
      <c r="A550" s="40" t="s">
        <v>69</v>
      </c>
      <c r="B550" s="28" t="s">
        <v>70</v>
      </c>
      <c r="C550" s="2" t="s">
        <v>295</v>
      </c>
      <c r="D550" s="24">
        <f>I550+J550+K550+L550</f>
        <v>28.053019621714974</v>
      </c>
      <c r="E550" s="4">
        <v>3.75</v>
      </c>
      <c r="F550" s="32">
        <v>2.4513618677042799</v>
      </c>
      <c r="G550" s="32">
        <v>1.8716577540106953</v>
      </c>
      <c r="H550" s="28"/>
      <c r="I550" s="77">
        <f>SUM(E550:G550)</f>
        <v>8.073019621714975</v>
      </c>
      <c r="J550" s="80">
        <v>19.979999999999997</v>
      </c>
      <c r="K550" s="82"/>
      <c r="L550" s="81"/>
      <c r="M550" s="44">
        <v>5</v>
      </c>
    </row>
    <row r="551" spans="1:13" x14ac:dyDescent="0.2">
      <c r="A551" s="38" t="s">
        <v>531</v>
      </c>
      <c r="B551" s="41" t="s">
        <v>532</v>
      </c>
      <c r="C551" s="2" t="s">
        <v>296</v>
      </c>
      <c r="D551" s="24">
        <f>I551+J551+K551</f>
        <v>40.480510846409572</v>
      </c>
      <c r="E551" s="2">
        <v>66.374012291483751</v>
      </c>
      <c r="F551" s="2">
        <v>56.086956521739125</v>
      </c>
      <c r="G551" s="31">
        <v>62.344139650872819</v>
      </c>
      <c r="H551" s="67"/>
      <c r="I551" s="77">
        <f>IF(SUM(E551:G551)&gt;H551*3,SUM(E551:G551)/10,H551*3/10)</f>
        <v>18.480510846409569</v>
      </c>
      <c r="J551" s="78">
        <v>16</v>
      </c>
      <c r="K551" s="82">
        <v>6</v>
      </c>
      <c r="L551" s="85">
        <v>0.8</v>
      </c>
      <c r="M551" s="44">
        <v>1</v>
      </c>
    </row>
    <row r="552" spans="1:13" x14ac:dyDescent="0.2">
      <c r="A552" s="40" t="s">
        <v>533</v>
      </c>
      <c r="B552" s="42" t="s">
        <v>534</v>
      </c>
      <c r="C552" s="2" t="s">
        <v>296</v>
      </c>
      <c r="D552" s="24">
        <f>I552+J552+K552</f>
        <v>27.456672476917412</v>
      </c>
      <c r="E552" s="4">
        <v>58.999122036874446</v>
      </c>
      <c r="F552" s="4">
        <v>18.260869565217391</v>
      </c>
      <c r="G552" s="32">
        <v>77.306733167082285</v>
      </c>
      <c r="H552" s="66"/>
      <c r="I552" s="77">
        <f>IF(SUM(E552:G552)&gt;H552*3,SUM(E552:G552)/10,H552*3/10)</f>
        <v>15.456672476917413</v>
      </c>
      <c r="J552" s="78">
        <v>12</v>
      </c>
      <c r="K552" s="82"/>
      <c r="L552" s="85">
        <v>0.8</v>
      </c>
      <c r="M552" s="30"/>
    </row>
    <row r="553" spans="1:13" x14ac:dyDescent="0.2">
      <c r="A553" s="38" t="s">
        <v>535</v>
      </c>
      <c r="B553" s="41" t="s">
        <v>536</v>
      </c>
      <c r="C553" s="2" t="s">
        <v>296</v>
      </c>
      <c r="D553" s="24">
        <f>I553+J553+K553</f>
        <v>35.519526564357896</v>
      </c>
      <c r="E553" s="2">
        <v>39.332748024582969</v>
      </c>
      <c r="F553" s="2">
        <v>56.086956521739125</v>
      </c>
      <c r="G553" s="31">
        <v>89.775561097256855</v>
      </c>
      <c r="H553" s="67"/>
      <c r="I553" s="77">
        <f>IF(SUM(E553:G553)&gt;H553*3,SUM(E553:G553)/10,H553*3/10)</f>
        <v>18.519526564357896</v>
      </c>
      <c r="J553" s="78">
        <v>8</v>
      </c>
      <c r="K553" s="82">
        <v>9</v>
      </c>
      <c r="L553" s="85">
        <v>1</v>
      </c>
      <c r="M553" s="30"/>
    </row>
    <row r="554" spans="1:13" x14ac:dyDescent="0.2">
      <c r="A554" s="27" t="s">
        <v>409</v>
      </c>
      <c r="B554" s="28" t="s">
        <v>410</v>
      </c>
      <c r="C554" s="2" t="s">
        <v>295</v>
      </c>
      <c r="D554" s="24">
        <f>I554+J554+K554</f>
        <v>8.7374890254609312</v>
      </c>
      <c r="E554" s="4">
        <v>7.3748902546093058</v>
      </c>
      <c r="F554" s="32"/>
      <c r="G554" s="32"/>
      <c r="H554" s="28"/>
      <c r="I554" s="77">
        <f>IF(SUM(E554:G554)&gt;H554*3,SUM(E554:G554)/10,H554*3/10)</f>
        <v>0.73748902546093054</v>
      </c>
      <c r="J554" s="78">
        <v>8</v>
      </c>
      <c r="K554" s="82"/>
      <c r="L554" s="82"/>
      <c r="M554" s="30"/>
    </row>
    <row r="555" spans="1:13" x14ac:dyDescent="0.2">
      <c r="A555" s="41" t="s">
        <v>276</v>
      </c>
      <c r="B555" s="1" t="s">
        <v>277</v>
      </c>
      <c r="C555" s="4" t="s">
        <v>296</v>
      </c>
      <c r="D555" s="24">
        <f>I555+J555+K555+L555</f>
        <v>21.025664495724008</v>
      </c>
      <c r="E555" s="28">
        <v>5</v>
      </c>
      <c r="F555" s="28">
        <v>1.3618677042801555</v>
      </c>
      <c r="G555" s="64">
        <v>2.6737967914438503</v>
      </c>
      <c r="H555" s="66"/>
      <c r="I555" s="77">
        <f>SUM(E555:G555)</f>
        <v>9.0356644957240064</v>
      </c>
      <c r="J555" s="80">
        <v>9.99</v>
      </c>
      <c r="K555" s="82">
        <v>2</v>
      </c>
      <c r="L555" s="82"/>
      <c r="M555" s="44">
        <v>3</v>
      </c>
    </row>
    <row r="556" spans="1:13" x14ac:dyDescent="0.2">
      <c r="A556" s="27" t="s">
        <v>411</v>
      </c>
      <c r="B556" s="28" t="s">
        <v>412</v>
      </c>
      <c r="C556" s="2" t="s">
        <v>295</v>
      </c>
      <c r="D556" s="24">
        <f>I556+J556+K556</f>
        <v>29.112379280070236</v>
      </c>
      <c r="E556" s="4">
        <v>81.123792800702361</v>
      </c>
      <c r="F556" s="32"/>
      <c r="G556" s="32"/>
      <c r="H556" s="28"/>
      <c r="I556" s="77">
        <f>IF(SUM(E556:G556)&gt;H556*3,SUM(E556:G556)/10,H556*3/10)</f>
        <v>8.1123792800702361</v>
      </c>
      <c r="J556" s="78">
        <v>16</v>
      </c>
      <c r="K556" s="82">
        <v>5</v>
      </c>
      <c r="L556" s="82"/>
      <c r="M556" s="30"/>
    </row>
    <row r="557" spans="1:13" x14ac:dyDescent="0.2">
      <c r="A557" s="40" t="s">
        <v>155</v>
      </c>
      <c r="B557" s="28" t="s">
        <v>156</v>
      </c>
      <c r="C557" s="2" t="s">
        <v>295</v>
      </c>
      <c r="D557" s="24">
        <f>I557+J557+K557+L557</f>
        <v>4.58</v>
      </c>
      <c r="E557" s="4">
        <v>1.25</v>
      </c>
      <c r="F557" s="32">
        <v>0</v>
      </c>
      <c r="G557" s="32">
        <v>0</v>
      </c>
      <c r="H557" s="28"/>
      <c r="I557" s="77">
        <f>SUM(E557:G557)</f>
        <v>1.25</v>
      </c>
      <c r="J557" s="80">
        <v>3.33</v>
      </c>
      <c r="K557" s="82"/>
      <c r="L557" s="82"/>
      <c r="M557" s="30"/>
    </row>
    <row r="558" spans="1:13" x14ac:dyDescent="0.2">
      <c r="A558" s="27" t="s">
        <v>413</v>
      </c>
      <c r="B558" s="28" t="s">
        <v>414</v>
      </c>
      <c r="C558" s="2" t="s">
        <v>295</v>
      </c>
      <c r="D558" s="24">
        <f>I558+J558+K558</f>
        <v>26.589763138437828</v>
      </c>
      <c r="E558" s="4">
        <v>50.395083406496923</v>
      </c>
      <c r="F558" s="32">
        <v>75.65217391304347</v>
      </c>
      <c r="G558" s="32">
        <v>59.850374064837901</v>
      </c>
      <c r="H558" s="28"/>
      <c r="I558" s="77">
        <f>IF(SUM(E558:G558)&gt;H558*3,SUM(E558:G558)/10,H558*3/10)</f>
        <v>18.589763138437828</v>
      </c>
      <c r="J558" s="78">
        <v>8</v>
      </c>
      <c r="K558" s="82"/>
      <c r="L558" s="82"/>
      <c r="M558" s="30"/>
    </row>
    <row r="559" spans="1:13" x14ac:dyDescent="0.2">
      <c r="A559" s="27" t="s">
        <v>415</v>
      </c>
      <c r="B559" s="28" t="s">
        <v>416</v>
      </c>
      <c r="C559" s="2" t="s">
        <v>295</v>
      </c>
      <c r="D559" s="24">
        <f>I559+J559+K559</f>
        <v>29.659513372540705</v>
      </c>
      <c r="E559" s="4">
        <v>87.269534679543455</v>
      </c>
      <c r="F559" s="32">
        <v>76.956521739130423</v>
      </c>
      <c r="G559" s="32">
        <v>52.369077306733168</v>
      </c>
      <c r="H559" s="28"/>
      <c r="I559" s="77">
        <f>IF(SUM(E559:G559)&gt;H559*3,SUM(E559:G559)/10,H559*3/10)</f>
        <v>21.659513372540705</v>
      </c>
      <c r="J559" s="78">
        <v>8</v>
      </c>
      <c r="K559" s="82"/>
      <c r="L559" s="82"/>
      <c r="M559" s="30"/>
    </row>
    <row r="560" spans="1:13" x14ac:dyDescent="0.2">
      <c r="A560" s="27" t="s">
        <v>417</v>
      </c>
      <c r="B560" s="28" t="s">
        <v>418</v>
      </c>
      <c r="C560" s="2" t="s">
        <v>295</v>
      </c>
      <c r="D560" s="24">
        <f>I560+J560+K560</f>
        <v>44.106616689181351</v>
      </c>
      <c r="E560" s="4">
        <v>71.290605794556626</v>
      </c>
      <c r="F560" s="32">
        <v>100</v>
      </c>
      <c r="G560" s="32">
        <v>89.775561097256855</v>
      </c>
      <c r="H560" s="28"/>
      <c r="I560" s="77">
        <f>IF(SUM(E560:G560)&gt;H560*3,SUM(E560:G560)/10,H560*3/10)</f>
        <v>26.106616689181351</v>
      </c>
      <c r="J560" s="78">
        <v>16</v>
      </c>
      <c r="K560" s="82">
        <v>2</v>
      </c>
      <c r="L560" s="82"/>
      <c r="M560" s="30"/>
    </row>
    <row r="561" spans="1:13" x14ac:dyDescent="0.2">
      <c r="A561" s="27" t="s">
        <v>419</v>
      </c>
      <c r="B561" s="28" t="s">
        <v>420</v>
      </c>
      <c r="C561" s="2" t="s">
        <v>295</v>
      </c>
      <c r="D561" s="24">
        <f>I561+J561+K561</f>
        <v>41.378715196206144</v>
      </c>
      <c r="E561" s="4">
        <v>58.999122036874446</v>
      </c>
      <c r="F561" s="32">
        <v>90</v>
      </c>
      <c r="G561" s="32">
        <v>84.788029925187033</v>
      </c>
      <c r="H561" s="28"/>
      <c r="I561" s="77">
        <f>IF(SUM(E561:G561)&gt;H561*3,SUM(E561:G561)/10,H561*3/10)</f>
        <v>23.378715196206148</v>
      </c>
      <c r="J561" s="78">
        <v>16</v>
      </c>
      <c r="K561" s="82">
        <v>2</v>
      </c>
      <c r="L561" s="82"/>
      <c r="M561" s="30"/>
    </row>
    <row r="562" spans="1:13" x14ac:dyDescent="0.2">
      <c r="A562" s="40" t="s">
        <v>157</v>
      </c>
      <c r="B562" s="28" t="s">
        <v>158</v>
      </c>
      <c r="C562" s="2" t="s">
        <v>295</v>
      </c>
      <c r="D562" s="24">
        <f>I562+J562+K562+L562</f>
        <v>6.58</v>
      </c>
      <c r="E562" s="4">
        <v>3.25</v>
      </c>
      <c r="F562" s="32">
        <v>0</v>
      </c>
      <c r="G562" s="32">
        <v>0</v>
      </c>
      <c r="H562" s="28"/>
      <c r="I562" s="77">
        <f>SUM(E562:G562)</f>
        <v>3.25</v>
      </c>
      <c r="J562" s="80">
        <v>3.33</v>
      </c>
      <c r="K562" s="82"/>
      <c r="L562" s="82"/>
      <c r="M562" s="30"/>
    </row>
    <row r="563" spans="1:13" x14ac:dyDescent="0.2">
      <c r="A563" s="41" t="s">
        <v>278</v>
      </c>
      <c r="B563" s="1" t="s">
        <v>279</v>
      </c>
      <c r="C563" s="4" t="s">
        <v>296</v>
      </c>
      <c r="D563" s="24">
        <f>I563+J563+K563+L563</f>
        <v>15.057120622568092</v>
      </c>
      <c r="E563" s="28">
        <v>4.25</v>
      </c>
      <c r="F563" s="28">
        <v>0.81712062256809337</v>
      </c>
      <c r="G563" s="64">
        <v>0</v>
      </c>
      <c r="H563" s="66"/>
      <c r="I563" s="77">
        <f>SUM(E563:G563)</f>
        <v>5.0671206225680931</v>
      </c>
      <c r="J563" s="80">
        <v>9.99</v>
      </c>
      <c r="K563" s="82"/>
      <c r="L563" s="82"/>
      <c r="M563" s="44">
        <v>8</v>
      </c>
    </row>
    <row r="564" spans="1:13" x14ac:dyDescent="0.2">
      <c r="A564" s="40" t="s">
        <v>204</v>
      </c>
      <c r="B564" s="42" t="s">
        <v>205</v>
      </c>
      <c r="C564" s="4" t="s">
        <v>296</v>
      </c>
      <c r="D564" s="24">
        <f>I564+J564+K564+L564</f>
        <v>30.486804136582116</v>
      </c>
      <c r="E564" s="4">
        <v>2.5</v>
      </c>
      <c r="F564" s="4">
        <v>2.996108949416342</v>
      </c>
      <c r="G564" s="63">
        <v>4.0106951871657754</v>
      </c>
      <c r="H564" s="66"/>
      <c r="I564" s="77">
        <f>SUM(E564:G564)</f>
        <v>9.5068041365821188</v>
      </c>
      <c r="J564" s="80">
        <v>19.979999999999997</v>
      </c>
      <c r="K564" s="82">
        <v>1</v>
      </c>
      <c r="L564" s="82"/>
      <c r="M564" s="30"/>
    </row>
    <row r="565" spans="1:13" x14ac:dyDescent="0.2">
      <c r="A565" s="40" t="s">
        <v>159</v>
      </c>
      <c r="B565" s="28" t="s">
        <v>160</v>
      </c>
      <c r="C565" s="2" t="s">
        <v>295</v>
      </c>
      <c r="D565" s="24">
        <f>I565+J565+K565+L565</f>
        <v>3</v>
      </c>
      <c r="E565" s="4">
        <v>3</v>
      </c>
      <c r="F565" s="32">
        <v>0</v>
      </c>
      <c r="G565" s="32">
        <v>0</v>
      </c>
      <c r="H565" s="28"/>
      <c r="I565" s="77">
        <f>SUM(E565:G565)</f>
        <v>3</v>
      </c>
      <c r="J565" s="80">
        <v>0</v>
      </c>
      <c r="K565" s="82"/>
      <c r="L565" s="82"/>
      <c r="M565" s="44">
        <v>10</v>
      </c>
    </row>
    <row r="566" spans="1:13" x14ac:dyDescent="0.2">
      <c r="A566" s="38" t="s">
        <v>537</v>
      </c>
      <c r="B566" s="41" t="s">
        <v>538</v>
      </c>
      <c r="C566" s="2" t="s">
        <v>296</v>
      </c>
      <c r="D566" s="24">
        <f>I566+J566+K566</f>
        <v>42.036528235086593</v>
      </c>
      <c r="E566" s="2">
        <v>76.207199297629501</v>
      </c>
      <c r="F566" s="2">
        <v>71.739130434782609</v>
      </c>
      <c r="G566" s="31">
        <v>32.418952618453865</v>
      </c>
      <c r="H566" s="67"/>
      <c r="I566" s="77">
        <f>IF(SUM(E566:G566)&gt;H566*3,SUM(E566:G566)/10,H566*3/10)</f>
        <v>18.036528235086596</v>
      </c>
      <c r="J566" s="78">
        <v>20</v>
      </c>
      <c r="K566" s="82">
        <v>4</v>
      </c>
      <c r="L566" s="85">
        <v>1</v>
      </c>
      <c r="M566" s="30"/>
    </row>
    <row r="567" spans="1:13" x14ac:dyDescent="0.2">
      <c r="A567" s="40" t="s">
        <v>206</v>
      </c>
      <c r="B567" s="42" t="s">
        <v>207</v>
      </c>
      <c r="C567" s="4" t="s">
        <v>296</v>
      </c>
      <c r="D567" s="24">
        <f>I567+J567+K567+L567</f>
        <v>26.938556149732619</v>
      </c>
      <c r="E567" s="4">
        <v>3.75</v>
      </c>
      <c r="F567" s="4">
        <v>0</v>
      </c>
      <c r="G567" s="63">
        <v>3.2085561497326207</v>
      </c>
      <c r="H567" s="66"/>
      <c r="I567" s="77">
        <f>SUM(E567:G567)</f>
        <v>6.9585561497326207</v>
      </c>
      <c r="J567" s="80">
        <v>19.979999999999997</v>
      </c>
      <c r="K567" s="82"/>
      <c r="L567" s="82"/>
      <c r="M567" s="30"/>
    </row>
    <row r="568" spans="1:13" x14ac:dyDescent="0.2">
      <c r="A568" s="27" t="s">
        <v>421</v>
      </c>
      <c r="B568" s="28" t="s">
        <v>422</v>
      </c>
      <c r="C568" s="2" t="s">
        <v>295</v>
      </c>
      <c r="D568" s="24">
        <f>I568+J568+K568</f>
        <v>13.843722563652326</v>
      </c>
      <c r="E568" s="4">
        <v>18.437225636523266</v>
      </c>
      <c r="F568" s="32"/>
      <c r="G568" s="32"/>
      <c r="H568" s="28"/>
      <c r="I568" s="77">
        <f>IF(SUM(E568:G568)&gt;H568*3,SUM(E568:G568)/10,H568*3/10)</f>
        <v>1.8437225636523267</v>
      </c>
      <c r="J568" s="78">
        <v>12</v>
      </c>
      <c r="K568" s="82"/>
      <c r="L568" s="82"/>
      <c r="M568" s="30"/>
    </row>
    <row r="569" spans="1:13" x14ac:dyDescent="0.2">
      <c r="A569" s="38" t="s">
        <v>539</v>
      </c>
      <c r="B569" s="41" t="s">
        <v>540</v>
      </c>
      <c r="C569" s="2" t="s">
        <v>296</v>
      </c>
      <c r="D569" s="24">
        <f>I569+J569+K569</f>
        <v>30.483136644398851</v>
      </c>
      <c r="E569" s="2">
        <v>72.519754170324845</v>
      </c>
      <c r="F569" s="2">
        <v>58.695652173913039</v>
      </c>
      <c r="G569" s="31">
        <v>53.615960099750623</v>
      </c>
      <c r="H569" s="67"/>
      <c r="I569" s="77">
        <f>IF(SUM(E569:G569)&gt;H569*3,SUM(E569:G569)/10,H569*3/10)</f>
        <v>18.483136644398851</v>
      </c>
      <c r="J569" s="78">
        <v>12</v>
      </c>
      <c r="K569" s="82"/>
      <c r="L569" s="85">
        <v>1</v>
      </c>
      <c r="M569" s="30"/>
    </row>
    <row r="570" spans="1:13" x14ac:dyDescent="0.2">
      <c r="A570" s="38" t="s">
        <v>541</v>
      </c>
      <c r="B570" s="41" t="s">
        <v>542</v>
      </c>
      <c r="C570" s="2" t="s">
        <v>296</v>
      </c>
      <c r="D570" s="24">
        <f>I570+J570+K570</f>
        <v>31.958798655535077</v>
      </c>
      <c r="E570" s="2">
        <v>100</v>
      </c>
      <c r="F570" s="2">
        <v>83.478260869565219</v>
      </c>
      <c r="G570" s="31">
        <v>56.109725685785534</v>
      </c>
      <c r="H570" s="67"/>
      <c r="I570" s="77">
        <f>IF(SUM(E570:G570)&gt;H570*3,SUM(E570:G570)/10,H570*3/10)</f>
        <v>23.958798655535077</v>
      </c>
      <c r="J570" s="78">
        <v>8</v>
      </c>
      <c r="K570" s="82"/>
      <c r="L570" s="85"/>
      <c r="M570" s="30"/>
    </row>
    <row r="571" spans="1:13" x14ac:dyDescent="0.2">
      <c r="A571" s="27" t="s">
        <v>423</v>
      </c>
      <c r="B571" s="28" t="s">
        <v>424</v>
      </c>
      <c r="C571" s="2" t="s">
        <v>295</v>
      </c>
      <c r="D571" s="24">
        <f>I571+J571+K571</f>
        <v>18.760316066725196</v>
      </c>
      <c r="E571" s="4">
        <v>67.60316066725197</v>
      </c>
      <c r="F571" s="32"/>
      <c r="G571" s="32"/>
      <c r="H571" s="28"/>
      <c r="I571" s="77">
        <f>IF(SUM(E571:G571)&gt;H571*3,SUM(E571:G571)/10,H571*3/10)</f>
        <v>6.7603160667251974</v>
      </c>
      <c r="J571" s="78">
        <v>12</v>
      </c>
      <c r="K571" s="82"/>
      <c r="L571" s="82"/>
      <c r="M571" s="30"/>
    </row>
    <row r="572" spans="1:13" x14ac:dyDescent="0.2">
      <c r="A572" s="40" t="s">
        <v>71</v>
      </c>
      <c r="B572" s="28" t="s">
        <v>72</v>
      </c>
      <c r="C572" s="2" t="s">
        <v>295</v>
      </c>
      <c r="D572" s="24">
        <f>I572+J572+K572+L572</f>
        <v>29.62943673401444</v>
      </c>
      <c r="E572" s="4">
        <v>6.25</v>
      </c>
      <c r="F572" s="32">
        <v>2.4513618677042799</v>
      </c>
      <c r="G572" s="32">
        <v>4.2780748663101607</v>
      </c>
      <c r="H572" s="28"/>
      <c r="I572" s="77">
        <f>SUM(E572:G572)</f>
        <v>12.979436734014442</v>
      </c>
      <c r="J572" s="80">
        <v>16.649999999999999</v>
      </c>
      <c r="K572" s="82"/>
      <c r="L572" s="81"/>
      <c r="M572" s="44">
        <v>0</v>
      </c>
    </row>
    <row r="573" spans="1:13" x14ac:dyDescent="0.2">
      <c r="A573" s="27" t="s">
        <v>425</v>
      </c>
      <c r="B573" s="28" t="s">
        <v>426</v>
      </c>
      <c r="C573" s="2" t="s">
        <v>295</v>
      </c>
      <c r="D573" s="24">
        <f t="shared" ref="D573:D583" si="27">I573+J573+K573</f>
        <v>38.47778623830164</v>
      </c>
      <c r="E573" s="4">
        <v>90.956979806848111</v>
      </c>
      <c r="F573" s="32">
        <v>35.217391304347821</v>
      </c>
      <c r="G573" s="32">
        <v>58.603491271820445</v>
      </c>
      <c r="H573" s="28"/>
      <c r="I573" s="77">
        <f t="shared" ref="I573:I583" si="28">IF(SUM(E573:G573)&gt;H573*3,SUM(E573:G573)/10,H573*3/10)</f>
        <v>18.47778623830164</v>
      </c>
      <c r="J573" s="78">
        <v>20</v>
      </c>
      <c r="K573" s="82"/>
      <c r="L573" s="82"/>
      <c r="M573" s="30"/>
    </row>
    <row r="574" spans="1:13" x14ac:dyDescent="0.2">
      <c r="A574" s="27" t="s">
        <v>427</v>
      </c>
      <c r="B574" s="28" t="s">
        <v>428</v>
      </c>
      <c r="C574" s="2" t="s">
        <v>295</v>
      </c>
      <c r="D574" s="24">
        <f t="shared" si="27"/>
        <v>48.631608557337046</v>
      </c>
      <c r="E574" s="4">
        <v>71.290605794556626</v>
      </c>
      <c r="F574" s="32">
        <v>66.521739130434781</v>
      </c>
      <c r="G574" s="32">
        <v>98.503740648379051</v>
      </c>
      <c r="H574" s="28"/>
      <c r="I574" s="77">
        <f t="shared" si="28"/>
        <v>23.631608557337046</v>
      </c>
      <c r="J574" s="78">
        <v>20</v>
      </c>
      <c r="K574" s="82">
        <v>5</v>
      </c>
      <c r="L574" s="82"/>
      <c r="M574" s="30"/>
    </row>
    <row r="575" spans="1:13" x14ac:dyDescent="0.2">
      <c r="A575" s="40" t="s">
        <v>543</v>
      </c>
      <c r="B575" s="42" t="s">
        <v>544</v>
      </c>
      <c r="C575" s="2" t="s">
        <v>296</v>
      </c>
      <c r="D575" s="24">
        <f t="shared" si="27"/>
        <v>5.3478260869565215</v>
      </c>
      <c r="E575" s="4"/>
      <c r="F575" s="4">
        <v>53.478260869565212</v>
      </c>
      <c r="G575" s="32"/>
      <c r="H575" s="66"/>
      <c r="I575" s="77">
        <f t="shared" si="28"/>
        <v>5.3478260869565215</v>
      </c>
      <c r="J575" s="78">
        <v>0</v>
      </c>
      <c r="K575" s="82"/>
      <c r="L575" s="85"/>
      <c r="M575" s="30"/>
    </row>
    <row r="576" spans="1:13" x14ac:dyDescent="0.2">
      <c r="A576" s="27" t="s">
        <v>429</v>
      </c>
      <c r="B576" s="28" t="s">
        <v>430</v>
      </c>
      <c r="C576" s="2" t="s">
        <v>295</v>
      </c>
      <c r="D576" s="24">
        <f t="shared" si="27"/>
        <v>38.99118314836263</v>
      </c>
      <c r="E576" s="4">
        <v>70.061457418788407</v>
      </c>
      <c r="F576" s="32">
        <v>60</v>
      </c>
      <c r="G576" s="32">
        <v>59.850374064837901</v>
      </c>
      <c r="H576" s="28"/>
      <c r="I576" s="77">
        <f t="shared" si="28"/>
        <v>18.99118314836263</v>
      </c>
      <c r="J576" s="78">
        <v>20</v>
      </c>
      <c r="K576" s="82"/>
      <c r="L576" s="82"/>
      <c r="M576" s="30"/>
    </row>
    <row r="577" spans="1:13" x14ac:dyDescent="0.2">
      <c r="A577" s="27" t="s">
        <v>431</v>
      </c>
      <c r="B577" s="28" t="s">
        <v>432</v>
      </c>
      <c r="C577" s="2" t="s">
        <v>295</v>
      </c>
      <c r="D577" s="24">
        <f t="shared" si="27"/>
        <v>35.358550316577912</v>
      </c>
      <c r="E577" s="4">
        <v>93.415276558384548</v>
      </c>
      <c r="F577" s="32">
        <v>37.826086956521735</v>
      </c>
      <c r="G577" s="32">
        <v>62.344139650872819</v>
      </c>
      <c r="H577" s="28"/>
      <c r="I577" s="77">
        <f t="shared" si="28"/>
        <v>19.358550316577912</v>
      </c>
      <c r="J577" s="78">
        <v>16</v>
      </c>
      <c r="K577" s="82"/>
      <c r="L577" s="82"/>
      <c r="M577" s="44">
        <v>4</v>
      </c>
    </row>
    <row r="578" spans="1:13" x14ac:dyDescent="0.2">
      <c r="A578" s="40" t="s">
        <v>545</v>
      </c>
      <c r="B578" s="42" t="s">
        <v>546</v>
      </c>
      <c r="C578" s="2" t="s">
        <v>296</v>
      </c>
      <c r="D578" s="24">
        <f t="shared" si="27"/>
        <v>7</v>
      </c>
      <c r="E578" s="4"/>
      <c r="F578" s="4"/>
      <c r="G578" s="32"/>
      <c r="H578" s="66"/>
      <c r="I578" s="77">
        <f t="shared" si="28"/>
        <v>0</v>
      </c>
      <c r="J578" s="78">
        <v>4</v>
      </c>
      <c r="K578" s="82">
        <v>3</v>
      </c>
      <c r="L578" s="85"/>
      <c r="M578" s="30"/>
    </row>
    <row r="579" spans="1:13" x14ac:dyDescent="0.2">
      <c r="A579" s="27" t="s">
        <v>433</v>
      </c>
      <c r="B579" s="28" t="s">
        <v>434</v>
      </c>
      <c r="C579" s="2" t="s">
        <v>295</v>
      </c>
      <c r="D579" s="24">
        <f t="shared" si="27"/>
        <v>6.6949650723365268</v>
      </c>
      <c r="E579" s="4">
        <v>35.645302897278313</v>
      </c>
      <c r="F579" s="32">
        <v>31.304347826086953</v>
      </c>
      <c r="G579" s="32"/>
      <c r="H579" s="28"/>
      <c r="I579" s="77">
        <f t="shared" si="28"/>
        <v>6.6949650723365268</v>
      </c>
      <c r="J579" s="78">
        <v>0</v>
      </c>
      <c r="K579" s="82"/>
      <c r="L579" s="82"/>
      <c r="M579" s="30"/>
    </row>
    <row r="580" spans="1:13" x14ac:dyDescent="0.2">
      <c r="A580" s="27" t="s">
        <v>435</v>
      </c>
      <c r="B580" s="28" t="s">
        <v>436</v>
      </c>
      <c r="C580" s="2" t="s">
        <v>295</v>
      </c>
      <c r="D580" s="24">
        <f t="shared" si="27"/>
        <v>42.41726066175935</v>
      </c>
      <c r="E580" s="4">
        <v>67.60316066725197</v>
      </c>
      <c r="F580" s="32">
        <v>40.434782608695649</v>
      </c>
      <c r="G580" s="32">
        <v>46.134663341645883</v>
      </c>
      <c r="H580" s="28"/>
      <c r="I580" s="77">
        <f t="shared" si="28"/>
        <v>15.417260661759348</v>
      </c>
      <c r="J580" s="78">
        <v>20</v>
      </c>
      <c r="K580" s="82">
        <v>7</v>
      </c>
      <c r="L580" s="82"/>
      <c r="M580" s="44">
        <v>4</v>
      </c>
    </row>
    <row r="581" spans="1:13" x14ac:dyDescent="0.2">
      <c r="A581" s="27" t="s">
        <v>437</v>
      </c>
      <c r="B581" s="28" t="s">
        <v>438</v>
      </c>
      <c r="C581" s="2" t="s">
        <v>295</v>
      </c>
      <c r="D581" s="24">
        <f t="shared" si="27"/>
        <v>36.470884665650068</v>
      </c>
      <c r="E581" s="4">
        <v>72.519754170324845</v>
      </c>
      <c r="F581" s="32">
        <v>54.782608695652172</v>
      </c>
      <c r="G581" s="32">
        <v>37.406483790523687</v>
      </c>
      <c r="H581" s="28"/>
      <c r="I581" s="77">
        <f t="shared" si="28"/>
        <v>16.470884665650068</v>
      </c>
      <c r="J581" s="78">
        <v>20</v>
      </c>
      <c r="K581" s="82"/>
      <c r="L581" s="82"/>
      <c r="M581" s="44">
        <v>3</v>
      </c>
    </row>
    <row r="582" spans="1:13" x14ac:dyDescent="0.2">
      <c r="A582" s="27" t="s">
        <v>439</v>
      </c>
      <c r="B582" s="28" t="s">
        <v>440</v>
      </c>
      <c r="C582" s="2" t="s">
        <v>295</v>
      </c>
      <c r="D582" s="24">
        <f t="shared" si="27"/>
        <v>56.868571023866068</v>
      </c>
      <c r="E582" s="4">
        <v>79.894644424934143</v>
      </c>
      <c r="F582" s="32">
        <v>96.521739130434781</v>
      </c>
      <c r="G582" s="32">
        <v>92.269326683291766</v>
      </c>
      <c r="H582" s="28"/>
      <c r="I582" s="77">
        <f t="shared" si="28"/>
        <v>26.868571023866071</v>
      </c>
      <c r="J582" s="78">
        <v>20</v>
      </c>
      <c r="K582" s="82">
        <v>10</v>
      </c>
      <c r="L582" s="82"/>
      <c r="M582" s="30"/>
    </row>
    <row r="583" spans="1:13" x14ac:dyDescent="0.2">
      <c r="A583" s="27" t="s">
        <v>441</v>
      </c>
      <c r="B583" s="28" t="s">
        <v>442</v>
      </c>
      <c r="C583" s="2" t="s">
        <v>295</v>
      </c>
      <c r="D583" s="24">
        <f t="shared" si="27"/>
        <v>45.425905595213393</v>
      </c>
      <c r="E583" s="4">
        <v>99.561018437225627</v>
      </c>
      <c r="F583" s="32">
        <v>87.391304347826079</v>
      </c>
      <c r="G583" s="32">
        <v>77.306733167082285</v>
      </c>
      <c r="H583" s="28"/>
      <c r="I583" s="77">
        <f t="shared" si="28"/>
        <v>26.425905595213397</v>
      </c>
      <c r="J583" s="78">
        <v>12</v>
      </c>
      <c r="K583" s="82">
        <v>7</v>
      </c>
      <c r="L583" s="82"/>
      <c r="M583" s="44">
        <v>10</v>
      </c>
    </row>
    <row r="584" spans="1:13" x14ac:dyDescent="0.2">
      <c r="A584" s="40" t="s">
        <v>208</v>
      </c>
      <c r="B584" s="42" t="s">
        <v>209</v>
      </c>
      <c r="C584" s="4" t="s">
        <v>296</v>
      </c>
      <c r="D584" s="24">
        <f>I584+J584+K584+L584</f>
        <v>28.329120248028463</v>
      </c>
      <c r="E584" s="4">
        <v>8.75</v>
      </c>
      <c r="F584" s="4">
        <v>4.6303501945525287</v>
      </c>
      <c r="G584" s="63">
        <v>8.2887700534759361</v>
      </c>
      <c r="H584" s="66"/>
      <c r="I584" s="77">
        <f>SUM(E584:G584)</f>
        <v>21.669120248028463</v>
      </c>
      <c r="J584" s="80">
        <v>6.66</v>
      </c>
      <c r="K584" s="82"/>
      <c r="L584" s="82"/>
      <c r="M584" s="30"/>
    </row>
    <row r="585" spans="1:13" x14ac:dyDescent="0.2">
      <c r="A585" s="40" t="s">
        <v>547</v>
      </c>
      <c r="B585" s="42" t="s">
        <v>548</v>
      </c>
      <c r="C585" s="2" t="s">
        <v>296</v>
      </c>
      <c r="D585" s="24">
        <f>I585+J585+K585</f>
        <v>39.738064370699007</v>
      </c>
      <c r="E585" s="4">
        <v>44.249341527655837</v>
      </c>
      <c r="F585" s="4">
        <v>79.565217391304344</v>
      </c>
      <c r="G585" s="32">
        <v>73.566084788029926</v>
      </c>
      <c r="H585" s="66"/>
      <c r="I585" s="77">
        <f>IF(SUM(E585:G585)&gt;H585*3,SUM(E585:G585)/10,H585*3/10)</f>
        <v>19.738064370699011</v>
      </c>
      <c r="J585" s="78">
        <v>16</v>
      </c>
      <c r="K585" s="82">
        <v>4</v>
      </c>
      <c r="L585" s="85">
        <v>1</v>
      </c>
      <c r="M585" s="44">
        <v>10</v>
      </c>
    </row>
    <row r="586" spans="1:13" x14ac:dyDescent="0.2">
      <c r="A586" s="27" t="s">
        <v>443</v>
      </c>
      <c r="B586" s="28" t="s">
        <v>444</v>
      </c>
      <c r="C586" s="2" t="s">
        <v>295</v>
      </c>
      <c r="D586" s="24">
        <f>I586+J586+K586</f>
        <v>35.125296846824419</v>
      </c>
      <c r="E586" s="4">
        <v>73.748902546093063</v>
      </c>
      <c r="F586" s="32">
        <v>93.91304347826086</v>
      </c>
      <c r="G586" s="32">
        <v>63.591022443890274</v>
      </c>
      <c r="H586" s="28"/>
      <c r="I586" s="77">
        <f>IF(SUM(E586:G586)&gt;H586*3,SUM(E586:G586)/10,H586*3/10)</f>
        <v>23.125296846824419</v>
      </c>
      <c r="J586" s="78">
        <v>12</v>
      </c>
      <c r="K586" s="82"/>
      <c r="L586" s="82"/>
      <c r="M586" s="44">
        <v>7</v>
      </c>
    </row>
    <row r="587" spans="1:13" x14ac:dyDescent="0.2">
      <c r="A587" s="27" t="s">
        <v>445</v>
      </c>
      <c r="B587" s="28" t="s">
        <v>446</v>
      </c>
      <c r="C587" s="2" t="s">
        <v>295</v>
      </c>
      <c r="D587" s="24">
        <f>I587+J587+K587</f>
        <v>31.664266919828727</v>
      </c>
      <c r="E587" s="4">
        <v>60.228270412642665</v>
      </c>
      <c r="F587" s="32">
        <v>35.217391304347821</v>
      </c>
      <c r="G587" s="32">
        <v>21.197007481296758</v>
      </c>
      <c r="H587" s="28"/>
      <c r="I587" s="77">
        <f>IF(SUM(E587:G587)&gt;H587*3,SUM(E587:G587)/10,H587*3/10)</f>
        <v>11.664266919828725</v>
      </c>
      <c r="J587" s="78">
        <v>20</v>
      </c>
      <c r="K587" s="82"/>
      <c r="L587" s="82"/>
      <c r="M587" s="30"/>
    </row>
    <row r="588" spans="1:13" x14ac:dyDescent="0.2">
      <c r="A588" s="27" t="s">
        <v>447</v>
      </c>
      <c r="B588" s="28" t="s">
        <v>448</v>
      </c>
      <c r="C588" s="2" t="s">
        <v>295</v>
      </c>
      <c r="D588" s="24">
        <f>I588+J588+K588</f>
        <v>20.726953467954345</v>
      </c>
      <c r="E588" s="4">
        <v>87.269534679543455</v>
      </c>
      <c r="F588" s="32"/>
      <c r="G588" s="32"/>
      <c r="H588" s="28"/>
      <c r="I588" s="77">
        <f>IF(SUM(E588:G588)&gt;H588*3,SUM(E588:G588)/10,H588*3/10)</f>
        <v>8.7269534679543455</v>
      </c>
      <c r="J588" s="78">
        <v>12</v>
      </c>
      <c r="K588" s="82"/>
      <c r="L588" s="82"/>
      <c r="M588" s="44">
        <v>2</v>
      </c>
    </row>
    <row r="589" spans="1:13" x14ac:dyDescent="0.2">
      <c r="A589" s="40" t="s">
        <v>161</v>
      </c>
      <c r="B589" s="28" t="s">
        <v>162</v>
      </c>
      <c r="C589" s="2" t="s">
        <v>295</v>
      </c>
      <c r="D589" s="24">
        <f>I589+J589+K589+L589</f>
        <v>17.726614785992219</v>
      </c>
      <c r="E589" s="4">
        <v>2.5</v>
      </c>
      <c r="F589" s="32">
        <v>1.9066147859922178</v>
      </c>
      <c r="G589" s="32">
        <v>0</v>
      </c>
      <c r="H589" s="28"/>
      <c r="I589" s="77">
        <f>SUM(E589:G589)</f>
        <v>4.4066147859922182</v>
      </c>
      <c r="J589" s="80">
        <v>13.32</v>
      </c>
      <c r="K589" s="82"/>
      <c r="L589" s="82"/>
      <c r="M589" s="30"/>
    </row>
    <row r="590" spans="1:13" x14ac:dyDescent="0.2">
      <c r="A590" s="41" t="s">
        <v>280</v>
      </c>
      <c r="B590" s="1" t="s">
        <v>281</v>
      </c>
      <c r="C590" s="4" t="s">
        <v>296</v>
      </c>
      <c r="D590" s="24">
        <f>I590+J590+K590+L590</f>
        <v>18.16898832684825</v>
      </c>
      <c r="E590" s="28">
        <v>4</v>
      </c>
      <c r="F590" s="28">
        <v>2.1789883268482488</v>
      </c>
      <c r="G590" s="64">
        <v>0</v>
      </c>
      <c r="H590" s="66"/>
      <c r="I590" s="77">
        <f>SUM(E590:G590)</f>
        <v>6.1789883268482484</v>
      </c>
      <c r="J590" s="80">
        <v>9.99</v>
      </c>
      <c r="K590" s="82">
        <v>2</v>
      </c>
      <c r="L590" s="82"/>
      <c r="M590" s="44">
        <v>3</v>
      </c>
    </row>
    <row r="591" spans="1:13" x14ac:dyDescent="0.2">
      <c r="A591" s="27" t="s">
        <v>449</v>
      </c>
      <c r="B591" s="28" t="s">
        <v>450</v>
      </c>
      <c r="C591" s="2" t="s">
        <v>295</v>
      </c>
      <c r="D591" s="24">
        <f t="shared" ref="D591:D606" si="29">I591+J591+K591</f>
        <v>28.27141997279961</v>
      </c>
      <c r="E591" s="4">
        <v>36.874451273046532</v>
      </c>
      <c r="F591" s="32">
        <v>52.173913043478258</v>
      </c>
      <c r="G591" s="32">
        <v>33.665835411471321</v>
      </c>
      <c r="H591" s="28"/>
      <c r="I591" s="77">
        <f t="shared" ref="I591:I606" si="30">IF(SUM(E591:G591)&gt;H591*3,SUM(E591:G591)/10,H591*3/10)</f>
        <v>12.27141997279961</v>
      </c>
      <c r="J591" s="78">
        <v>16</v>
      </c>
      <c r="K591" s="82"/>
      <c r="L591" s="82"/>
      <c r="M591" s="30"/>
    </row>
    <row r="592" spans="1:13" x14ac:dyDescent="0.2">
      <c r="A592" s="27" t="s">
        <v>451</v>
      </c>
      <c r="B592" s="28" t="s">
        <v>452</v>
      </c>
      <c r="C592" s="2" t="s">
        <v>295</v>
      </c>
      <c r="D592" s="24">
        <f t="shared" si="29"/>
        <v>46.345352597435294</v>
      </c>
      <c r="E592" s="4">
        <v>78.665496049165938</v>
      </c>
      <c r="F592" s="32">
        <v>100</v>
      </c>
      <c r="G592" s="32">
        <v>84.788029925187033</v>
      </c>
      <c r="H592" s="28"/>
      <c r="I592" s="77">
        <f t="shared" si="30"/>
        <v>26.345352597435294</v>
      </c>
      <c r="J592" s="78">
        <v>20</v>
      </c>
      <c r="K592" s="82"/>
      <c r="L592" s="82"/>
      <c r="M592" s="44">
        <v>0.5</v>
      </c>
    </row>
    <row r="593" spans="1:13" x14ac:dyDescent="0.2">
      <c r="A593" s="27" t="s">
        <v>453</v>
      </c>
      <c r="B593" s="28" t="s">
        <v>454</v>
      </c>
      <c r="C593" s="2" t="s">
        <v>295</v>
      </c>
      <c r="D593" s="24">
        <f t="shared" si="29"/>
        <v>39.350340128607364</v>
      </c>
      <c r="E593" s="4">
        <v>78.665496049165938</v>
      </c>
      <c r="F593" s="32">
        <v>90</v>
      </c>
      <c r="G593" s="32">
        <v>64.83790523690773</v>
      </c>
      <c r="H593" s="28"/>
      <c r="I593" s="77">
        <f t="shared" si="30"/>
        <v>23.350340128607364</v>
      </c>
      <c r="J593" s="78">
        <v>16</v>
      </c>
      <c r="K593" s="82"/>
      <c r="L593" s="82"/>
      <c r="M593" s="44">
        <v>5</v>
      </c>
    </row>
    <row r="594" spans="1:13" x14ac:dyDescent="0.2">
      <c r="A594" s="27" t="s">
        <v>455</v>
      </c>
      <c r="B594" s="28" t="s">
        <v>456</v>
      </c>
      <c r="C594" s="2" t="s">
        <v>295</v>
      </c>
      <c r="D594" s="24">
        <f t="shared" si="29"/>
        <v>40.728179551122196</v>
      </c>
      <c r="E594" s="4">
        <v>100</v>
      </c>
      <c r="F594" s="32">
        <v>60</v>
      </c>
      <c r="G594" s="32">
        <v>87.281795511221944</v>
      </c>
      <c r="H594" s="28"/>
      <c r="I594" s="77">
        <f t="shared" si="30"/>
        <v>24.728179551122196</v>
      </c>
      <c r="J594" s="78">
        <v>16</v>
      </c>
      <c r="K594" s="82"/>
      <c r="L594" s="82"/>
      <c r="M594" s="30"/>
    </row>
    <row r="595" spans="1:13" x14ac:dyDescent="0.2">
      <c r="A595" s="40" t="s">
        <v>549</v>
      </c>
      <c r="B595" s="42" t="s">
        <v>550</v>
      </c>
      <c r="C595" s="2" t="s">
        <v>296</v>
      </c>
      <c r="D595" s="24">
        <f t="shared" si="29"/>
        <v>59.560646233406821</v>
      </c>
      <c r="E595" s="4">
        <v>97.10272168568919</v>
      </c>
      <c r="F595" s="4">
        <v>100</v>
      </c>
      <c r="G595" s="32">
        <v>98.503740648379051</v>
      </c>
      <c r="H595" s="66"/>
      <c r="I595" s="77">
        <f t="shared" si="30"/>
        <v>29.560646233406821</v>
      </c>
      <c r="J595" s="78">
        <v>20</v>
      </c>
      <c r="K595" s="82">
        <v>10</v>
      </c>
      <c r="L595" s="85">
        <v>1</v>
      </c>
      <c r="M595" s="30"/>
    </row>
    <row r="596" spans="1:13" x14ac:dyDescent="0.2">
      <c r="A596" s="27" t="s">
        <v>457</v>
      </c>
      <c r="B596" s="28" t="s">
        <v>458</v>
      </c>
      <c r="C596" s="2" t="s">
        <v>295</v>
      </c>
      <c r="D596" s="24">
        <f t="shared" si="29"/>
        <v>31.799643065105109</v>
      </c>
      <c r="E596" s="4">
        <v>65.144863915715533</v>
      </c>
      <c r="F596" s="32">
        <v>74.347826086956516</v>
      </c>
      <c r="G596" s="32">
        <v>98.503740648379051</v>
      </c>
      <c r="H596" s="28"/>
      <c r="I596" s="77">
        <f t="shared" si="30"/>
        <v>23.799643065105109</v>
      </c>
      <c r="J596" s="78">
        <v>8</v>
      </c>
      <c r="K596" s="82"/>
      <c r="L596" s="82"/>
      <c r="M596" s="30"/>
    </row>
    <row r="597" spans="1:13" x14ac:dyDescent="0.2">
      <c r="A597" s="40" t="s">
        <v>551</v>
      </c>
      <c r="B597" s="42" t="s">
        <v>552</v>
      </c>
      <c r="C597" s="2" t="s">
        <v>296</v>
      </c>
      <c r="D597" s="24">
        <f t="shared" si="29"/>
        <v>41.533900866416239</v>
      </c>
      <c r="E597" s="4">
        <v>44.249341527655837</v>
      </c>
      <c r="F597" s="4">
        <v>28.695652173913043</v>
      </c>
      <c r="G597" s="32">
        <v>42.394014962593516</v>
      </c>
      <c r="H597" s="66"/>
      <c r="I597" s="77">
        <f t="shared" si="30"/>
        <v>11.533900866416239</v>
      </c>
      <c r="J597" s="78">
        <v>20</v>
      </c>
      <c r="K597" s="82">
        <v>10</v>
      </c>
      <c r="L597" s="85">
        <v>1</v>
      </c>
    </row>
    <row r="598" spans="1:13" x14ac:dyDescent="0.2">
      <c r="A598" s="40" t="s">
        <v>553</v>
      </c>
      <c r="B598" s="42" t="s">
        <v>554</v>
      </c>
      <c r="C598" s="2" t="s">
        <v>296</v>
      </c>
      <c r="D598" s="24">
        <f t="shared" si="29"/>
        <v>28.719804965198943</v>
      </c>
      <c r="E598" s="4">
        <v>83.582089552238799</v>
      </c>
      <c r="F598" s="4">
        <v>30</v>
      </c>
      <c r="G598" s="32">
        <v>53.615960099750623</v>
      </c>
      <c r="H598" s="66"/>
      <c r="I598" s="77">
        <f t="shared" si="30"/>
        <v>16.719804965198943</v>
      </c>
      <c r="J598" s="78">
        <v>12</v>
      </c>
      <c r="K598" s="82">
        <v>0</v>
      </c>
      <c r="L598" s="85">
        <v>1</v>
      </c>
    </row>
    <row r="599" spans="1:13" x14ac:dyDescent="0.2">
      <c r="A599" s="40" t="s">
        <v>555</v>
      </c>
      <c r="B599" s="42" t="s">
        <v>556</v>
      </c>
      <c r="C599" s="2" t="s">
        <v>296</v>
      </c>
      <c r="D599" s="24">
        <f t="shared" si="29"/>
        <v>25.478575291358958</v>
      </c>
      <c r="E599" s="4">
        <v>76.207199297629501</v>
      </c>
      <c r="F599" s="4">
        <v>60</v>
      </c>
      <c r="G599" s="32">
        <v>68.578553615960104</v>
      </c>
      <c r="H599" s="66"/>
      <c r="I599" s="77">
        <f t="shared" si="30"/>
        <v>20.478575291358958</v>
      </c>
      <c r="J599" s="78">
        <v>4</v>
      </c>
      <c r="K599" s="82">
        <v>1</v>
      </c>
      <c r="L599" s="85">
        <v>0.8</v>
      </c>
    </row>
    <row r="600" spans="1:13" x14ac:dyDescent="0.2">
      <c r="A600" s="27" t="s">
        <v>459</v>
      </c>
      <c r="B600" s="28" t="s">
        <v>460</v>
      </c>
      <c r="C600" s="2" t="s">
        <v>295</v>
      </c>
      <c r="D600" s="24">
        <f t="shared" si="29"/>
        <v>35.709884638710513</v>
      </c>
      <c r="E600" s="4">
        <v>92.186128182616329</v>
      </c>
      <c r="F600" s="32">
        <v>30</v>
      </c>
      <c r="G600" s="32">
        <v>34.912718204488776</v>
      </c>
      <c r="H600" s="28"/>
      <c r="I600" s="77">
        <f t="shared" si="30"/>
        <v>15.709884638710511</v>
      </c>
      <c r="J600" s="78">
        <v>20</v>
      </c>
      <c r="K600" s="82"/>
      <c r="L600" s="82"/>
    </row>
    <row r="601" spans="1:13" x14ac:dyDescent="0.2">
      <c r="A601" s="40" t="s">
        <v>557</v>
      </c>
      <c r="B601" s="42" t="s">
        <v>558</v>
      </c>
      <c r="C601" s="2" t="s">
        <v>296</v>
      </c>
      <c r="D601" s="24">
        <f t="shared" si="29"/>
        <v>44.852145221935807</v>
      </c>
      <c r="E601" s="4">
        <v>88.498683055311673</v>
      </c>
      <c r="F601" s="4">
        <v>93.91304347826086</v>
      </c>
      <c r="G601" s="32">
        <v>56.109725685785534</v>
      </c>
      <c r="H601" s="66"/>
      <c r="I601" s="77">
        <f t="shared" si="30"/>
        <v>23.852145221935807</v>
      </c>
      <c r="J601" s="78">
        <v>16</v>
      </c>
      <c r="K601" s="82">
        <v>5</v>
      </c>
      <c r="L601" s="85">
        <v>1</v>
      </c>
    </row>
    <row r="602" spans="1:13" x14ac:dyDescent="0.2">
      <c r="A602" s="40" t="s">
        <v>559</v>
      </c>
      <c r="B602" s="42" t="s">
        <v>560</v>
      </c>
      <c r="C602" s="2" t="s">
        <v>296</v>
      </c>
      <c r="D602" s="24">
        <f t="shared" si="29"/>
        <v>39.066190404433243</v>
      </c>
      <c r="E602" s="4">
        <v>81.123792800702361</v>
      </c>
      <c r="F602" s="4">
        <v>23.478260869565215</v>
      </c>
      <c r="G602" s="32">
        <v>76.059850374064837</v>
      </c>
      <c r="H602" s="66"/>
      <c r="I602" s="77">
        <f t="shared" si="30"/>
        <v>18.06619040443324</v>
      </c>
      <c r="J602" s="78">
        <v>16</v>
      </c>
      <c r="K602" s="82">
        <v>5</v>
      </c>
      <c r="L602" s="85">
        <v>1</v>
      </c>
    </row>
    <row r="603" spans="1:13" x14ac:dyDescent="0.2">
      <c r="A603" s="27" t="s">
        <v>461</v>
      </c>
      <c r="B603" s="28" t="s">
        <v>462</v>
      </c>
      <c r="C603" s="2" t="s">
        <v>295</v>
      </c>
      <c r="D603" s="24">
        <f t="shared" si="29"/>
        <v>27.216904964370766</v>
      </c>
      <c r="E603" s="4">
        <v>25.812115891132571</v>
      </c>
      <c r="F603" s="32">
        <v>63.913043478260867</v>
      </c>
      <c r="G603" s="32">
        <v>22.443890274314214</v>
      </c>
      <c r="H603" s="28"/>
      <c r="I603" s="77">
        <f t="shared" si="30"/>
        <v>11.216904964370766</v>
      </c>
      <c r="J603" s="78">
        <v>16</v>
      </c>
      <c r="K603" s="82"/>
      <c r="L603" s="82"/>
    </row>
    <row r="604" spans="1:13" x14ac:dyDescent="0.2">
      <c r="A604" s="27" t="s">
        <v>463</v>
      </c>
      <c r="B604" s="28" t="s">
        <v>464</v>
      </c>
      <c r="C604" s="2" t="s">
        <v>295</v>
      </c>
      <c r="D604" s="24">
        <f t="shared" si="29"/>
        <v>53.467082284745061</v>
      </c>
      <c r="E604" s="4">
        <v>76.207199297629501</v>
      </c>
      <c r="F604" s="32">
        <v>87.391304347826079</v>
      </c>
      <c r="G604" s="32">
        <v>71.072319201995015</v>
      </c>
      <c r="H604" s="28"/>
      <c r="I604" s="77">
        <f t="shared" si="30"/>
        <v>23.467082284745061</v>
      </c>
      <c r="J604" s="78">
        <v>20</v>
      </c>
      <c r="K604" s="82">
        <v>10</v>
      </c>
      <c r="L604" s="82"/>
    </row>
    <row r="605" spans="1:13" x14ac:dyDescent="0.2">
      <c r="A605" s="27" t="s">
        <v>465</v>
      </c>
      <c r="B605" s="28" t="s">
        <v>466</v>
      </c>
      <c r="C605" s="2" t="s">
        <v>295</v>
      </c>
      <c r="D605" s="24">
        <f t="shared" si="29"/>
        <v>40.774281325354018</v>
      </c>
      <c r="E605" s="4">
        <v>95.873573309920985</v>
      </c>
      <c r="F605" s="32">
        <v>76.956521739130423</v>
      </c>
      <c r="G605" s="32">
        <v>34.912718204488776</v>
      </c>
      <c r="H605" s="28"/>
      <c r="I605" s="77">
        <f t="shared" si="30"/>
        <v>20.774281325354018</v>
      </c>
      <c r="J605" s="78">
        <v>20</v>
      </c>
      <c r="K605" s="82"/>
      <c r="L605" s="82"/>
    </row>
    <row r="606" spans="1:13" x14ac:dyDescent="0.2">
      <c r="A606" s="27" t="s">
        <v>467</v>
      </c>
      <c r="B606" s="28" t="s">
        <v>468</v>
      </c>
      <c r="C606" s="2" t="s">
        <v>295</v>
      </c>
      <c r="D606" s="24">
        <f t="shared" si="29"/>
        <v>8.4684124136351482</v>
      </c>
      <c r="E606" s="4">
        <v>44.249341527655837</v>
      </c>
      <c r="F606" s="32">
        <v>40.434782608695649</v>
      </c>
      <c r="G606" s="32"/>
      <c r="H606" s="28"/>
      <c r="I606" s="77">
        <f t="shared" si="30"/>
        <v>8.4684124136351482</v>
      </c>
      <c r="J606" s="78">
        <v>0</v>
      </c>
      <c r="K606" s="82"/>
      <c r="L606" s="82"/>
    </row>
    <row r="607" spans="1:13" x14ac:dyDescent="0.2">
      <c r="A607" s="40" t="s">
        <v>210</v>
      </c>
      <c r="B607" s="42" t="s">
        <v>211</v>
      </c>
      <c r="C607" s="4" t="s">
        <v>296</v>
      </c>
      <c r="D607" s="24">
        <f>I607+J607+K607+L607</f>
        <v>30.779153124284729</v>
      </c>
      <c r="E607" s="4">
        <v>3.5</v>
      </c>
      <c r="F607" s="4">
        <v>4.3579766536964977</v>
      </c>
      <c r="G607" s="63">
        <v>2.9411764705882355</v>
      </c>
      <c r="H607" s="66"/>
      <c r="I607" s="77">
        <f>SUM(E607:G607)</f>
        <v>10.799153124284732</v>
      </c>
      <c r="J607" s="80">
        <v>19.979999999999997</v>
      </c>
      <c r="K607" s="82"/>
      <c r="L607" s="82"/>
    </row>
    <row r="608" spans="1:13" x14ac:dyDescent="0.2">
      <c r="A608" s="40" t="s">
        <v>212</v>
      </c>
      <c r="B608" s="42" t="s">
        <v>213</v>
      </c>
      <c r="C608" s="4" t="s">
        <v>296</v>
      </c>
      <c r="D608" s="24">
        <f>I608+J608+K608+L608</f>
        <v>29.007976653696495</v>
      </c>
      <c r="E608" s="4">
        <v>8</v>
      </c>
      <c r="F608" s="4">
        <v>4.3579766536964977</v>
      </c>
      <c r="G608" s="63">
        <v>0</v>
      </c>
      <c r="H608" s="66"/>
      <c r="I608" s="77">
        <f>SUM(E608:G608)</f>
        <v>12.357976653696497</v>
      </c>
      <c r="J608" s="80">
        <v>16.649999999999999</v>
      </c>
      <c r="K608" s="82"/>
      <c r="L608" s="82"/>
    </row>
    <row r="609" spans="1:12" x14ac:dyDescent="0.2">
      <c r="A609" s="27" t="s">
        <v>469</v>
      </c>
      <c r="B609" s="28" t="s">
        <v>470</v>
      </c>
      <c r="C609" s="2" t="s">
        <v>295</v>
      </c>
      <c r="D609" s="24">
        <f>I609+J609+K609</f>
        <v>31.623315646829788</v>
      </c>
      <c r="E609" s="4">
        <v>97.10272168568919</v>
      </c>
      <c r="F609" s="32">
        <v>69.130434782608688</v>
      </c>
      <c r="G609" s="32"/>
      <c r="H609" s="28"/>
      <c r="I609" s="77">
        <f>IF(SUM(E609:G609)&gt;H609*3,SUM(E609:G609)/10,H609*3/10)</f>
        <v>16.623315646829788</v>
      </c>
      <c r="J609" s="78">
        <v>8</v>
      </c>
      <c r="K609" s="82">
        <v>7</v>
      </c>
      <c r="L609" s="82"/>
    </row>
    <row r="610" spans="1:12" x14ac:dyDescent="0.2">
      <c r="A610" s="27" t="s">
        <v>471</v>
      </c>
      <c r="B610" s="28" t="s">
        <v>472</v>
      </c>
      <c r="C610" s="2" t="s">
        <v>295</v>
      </c>
      <c r="D610" s="24">
        <f>I610+J610+K610</f>
        <v>31.904721533951889</v>
      </c>
      <c r="E610" s="4">
        <v>57.769973661106228</v>
      </c>
      <c r="F610" s="32">
        <v>65.217391304347828</v>
      </c>
      <c r="G610" s="32">
        <v>76.059850374064837</v>
      </c>
      <c r="H610" s="28"/>
      <c r="I610" s="77">
        <f>IF(SUM(E610:G610)&gt;H610*3,SUM(E610:G610)/10,H610*3/10)</f>
        <v>19.904721533951889</v>
      </c>
      <c r="J610" s="78">
        <v>12</v>
      </c>
      <c r="K610" s="82"/>
      <c r="L610" s="82"/>
    </row>
    <row r="611" spans="1:12" x14ac:dyDescent="0.2">
      <c r="A611" s="27" t="s">
        <v>473</v>
      </c>
      <c r="B611" s="28" t="s">
        <v>474</v>
      </c>
      <c r="C611" s="2" t="s">
        <v>295</v>
      </c>
      <c r="D611" s="24">
        <f>I611+J611+K611</f>
        <v>38.373488255160851</v>
      </c>
      <c r="E611" s="4">
        <v>70.061457418788407</v>
      </c>
      <c r="F611" s="32">
        <v>61.304347826086953</v>
      </c>
      <c r="G611" s="32">
        <v>52.369077306733168</v>
      </c>
      <c r="H611" s="28"/>
      <c r="I611" s="77">
        <f>IF(SUM(E611:G611)&gt;H611*3,SUM(E611:G611)/10,H611*3/10)</f>
        <v>18.373488255160854</v>
      </c>
      <c r="J611" s="78">
        <v>20</v>
      </c>
      <c r="K611" s="82"/>
      <c r="L611" s="82"/>
    </row>
    <row r="612" spans="1:12" x14ac:dyDescent="0.2">
      <c r="A612" s="40" t="s">
        <v>73</v>
      </c>
      <c r="B612" s="28" t="s">
        <v>74</v>
      </c>
      <c r="C612" s="2" t="s">
        <v>295</v>
      </c>
      <c r="D612" s="24">
        <f>I612+J612+K612+L612</f>
        <v>31.600082814873385</v>
      </c>
      <c r="E612" s="4">
        <v>7.5</v>
      </c>
      <c r="F612" s="32">
        <v>4.6303501945525287</v>
      </c>
      <c r="G612" s="32">
        <v>6.1497326203208562</v>
      </c>
      <c r="H612" s="28"/>
      <c r="I612" s="77">
        <f>SUM(E612:G612)</f>
        <v>18.280082814873385</v>
      </c>
      <c r="J612" s="80">
        <v>13.32</v>
      </c>
      <c r="K612" s="82"/>
      <c r="L612" s="81"/>
    </row>
    <row r="613" spans="1:12" x14ac:dyDescent="0.2">
      <c r="A613" s="40" t="s">
        <v>561</v>
      </c>
      <c r="B613" s="42" t="s">
        <v>562</v>
      </c>
      <c r="C613" s="2" t="s">
        <v>296</v>
      </c>
      <c r="D613" s="24">
        <f>I613+J613+K613</f>
        <v>28.268035202675449</v>
      </c>
      <c r="E613" s="4">
        <v>30.728709394205442</v>
      </c>
      <c r="F613" s="4">
        <v>18.260869565217391</v>
      </c>
      <c r="G613" s="32">
        <v>23.690773067331669</v>
      </c>
      <c r="H613" s="66"/>
      <c r="I613" s="77">
        <f>IF(SUM(E613:G613)&gt;H613*3,SUM(E613:G613)/10,H613*3/10)</f>
        <v>7.2680352026754491</v>
      </c>
      <c r="J613" s="78">
        <v>16</v>
      </c>
      <c r="K613" s="82">
        <v>5</v>
      </c>
      <c r="L613" s="85">
        <v>0.8</v>
      </c>
    </row>
    <row r="614" spans="1:12" x14ac:dyDescent="0.2">
      <c r="A614" s="27" t="s">
        <v>475</v>
      </c>
      <c r="B614" s="28" t="s">
        <v>476</v>
      </c>
      <c r="C614" s="2" t="s">
        <v>295</v>
      </c>
      <c r="D614" s="24">
        <f>I614+J614+K614</f>
        <v>39.037581352950411</v>
      </c>
      <c r="E614" s="4">
        <v>73.748902546093063</v>
      </c>
      <c r="F614" s="32">
        <v>71.739130434782609</v>
      </c>
      <c r="G614" s="32">
        <v>44.887780548628427</v>
      </c>
      <c r="H614" s="28"/>
      <c r="I614" s="77">
        <f>IF(SUM(E614:G614)&gt;H614*3,SUM(E614:G614)/10,H614*3/10)</f>
        <v>19.037581352950411</v>
      </c>
      <c r="J614" s="78">
        <v>20</v>
      </c>
      <c r="K614" s="82"/>
      <c r="L614" s="82"/>
    </row>
    <row r="615" spans="1:12" x14ac:dyDescent="0.2">
      <c r="A615" s="40" t="s">
        <v>214</v>
      </c>
      <c r="B615" s="42" t="s">
        <v>215</v>
      </c>
      <c r="C615" s="4" t="s">
        <v>296</v>
      </c>
      <c r="D615" s="24">
        <f>I615+J615+K615+L615</f>
        <v>39.220835431448847</v>
      </c>
      <c r="E615" s="4">
        <v>8.75</v>
      </c>
      <c r="F615" s="4">
        <v>3.2684824902723735</v>
      </c>
      <c r="G615" s="63">
        <v>5.882352941176471</v>
      </c>
      <c r="H615" s="66"/>
      <c r="I615" s="77">
        <f>SUM(E615:G615)</f>
        <v>17.900835431448844</v>
      </c>
      <c r="J615" s="80">
        <v>13.32</v>
      </c>
      <c r="K615" s="82">
        <v>3</v>
      </c>
      <c r="L615" s="82">
        <v>5</v>
      </c>
    </row>
    <row r="616" spans="1:12" x14ac:dyDescent="0.2">
      <c r="A616" s="27" t="s">
        <v>477</v>
      </c>
      <c r="B616" s="28" t="s">
        <v>478</v>
      </c>
      <c r="C616" s="2" t="s">
        <v>295</v>
      </c>
      <c r="D616" s="24">
        <f>I616+J616+K616</f>
        <v>23.126704272262049</v>
      </c>
      <c r="E616" s="4">
        <v>39.332748024582969</v>
      </c>
      <c r="F616" s="32">
        <v>19.565217391304348</v>
      </c>
      <c r="G616" s="32">
        <v>52.369077306733168</v>
      </c>
      <c r="H616" s="28"/>
      <c r="I616" s="77">
        <f>IF(SUM(E616:G616)&gt;H616*3,SUM(E616:G616)/10,H616*3/10)</f>
        <v>11.126704272262049</v>
      </c>
      <c r="J616" s="78">
        <v>12</v>
      </c>
      <c r="K616" s="82"/>
      <c r="L616" s="82"/>
    </row>
    <row r="617" spans="1:12" x14ac:dyDescent="0.2">
      <c r="A617" s="40" t="s">
        <v>75</v>
      </c>
      <c r="B617" s="28" t="s">
        <v>76</v>
      </c>
      <c r="C617" s="2" t="s">
        <v>295</v>
      </c>
      <c r="D617" s="24">
        <f>I617+J617+K617+L617</f>
        <v>32.631127364281404</v>
      </c>
      <c r="E617" s="4">
        <v>9</v>
      </c>
      <c r="F617" s="32">
        <v>2.1789883268482488</v>
      </c>
      <c r="G617" s="32">
        <v>0.80213903743315518</v>
      </c>
      <c r="H617" s="28"/>
      <c r="I617" s="77">
        <f>SUM(E617:G617)</f>
        <v>11.981127364281404</v>
      </c>
      <c r="J617" s="80">
        <v>16.649999999999999</v>
      </c>
      <c r="K617" s="82">
        <v>4</v>
      </c>
      <c r="L617" s="81"/>
    </row>
    <row r="618" spans="1:12" x14ac:dyDescent="0.2">
      <c r="A618" s="40" t="s">
        <v>216</v>
      </c>
      <c r="B618" s="42" t="s">
        <v>217</v>
      </c>
      <c r="C618" s="4" t="s">
        <v>296</v>
      </c>
      <c r="D618" s="24">
        <f>I618+J618+K618+L618</f>
        <v>26.297334526311406</v>
      </c>
      <c r="E618" s="4">
        <v>3.75</v>
      </c>
      <c r="F618" s="4">
        <v>0.81712062256809337</v>
      </c>
      <c r="G618" s="63">
        <v>5.0802139037433154</v>
      </c>
      <c r="H618" s="66"/>
      <c r="I618" s="77">
        <f>SUM(E618:G618)</f>
        <v>9.6473345263114076</v>
      </c>
      <c r="J618" s="80">
        <v>16.649999999999999</v>
      </c>
      <c r="K618" s="82"/>
      <c r="L618" s="82"/>
    </row>
    <row r="619" spans="1:12" x14ac:dyDescent="0.2">
      <c r="A619" s="40" t="s">
        <v>563</v>
      </c>
      <c r="B619" s="42" t="s">
        <v>564</v>
      </c>
      <c r="C619" s="2" t="s">
        <v>296</v>
      </c>
      <c r="D619" s="24">
        <f>I619+J619+K619</f>
        <v>24.6</v>
      </c>
      <c r="E619" s="4">
        <v>52.85338015803336</v>
      </c>
      <c r="F619" s="4">
        <v>36.521739130434781</v>
      </c>
      <c r="G619" s="32">
        <v>32.418952618453865</v>
      </c>
      <c r="H619" s="66">
        <v>62</v>
      </c>
      <c r="I619" s="77">
        <f>IF(SUM(E619:G619)&gt;H619*3,SUM(E619:G619)/10,H619*3/10)</f>
        <v>18.600000000000001</v>
      </c>
      <c r="J619" s="78">
        <v>0</v>
      </c>
      <c r="K619" s="82">
        <v>6</v>
      </c>
      <c r="L619" s="85">
        <v>0.6</v>
      </c>
    </row>
    <row r="620" spans="1:12" x14ac:dyDescent="0.2">
      <c r="A620" s="40" t="s">
        <v>565</v>
      </c>
      <c r="B620" s="42" t="s">
        <v>566</v>
      </c>
      <c r="C620" s="2" t="s">
        <v>296</v>
      </c>
      <c r="D620" s="24">
        <f>I620+J620+K620</f>
        <v>38.875958936494698</v>
      </c>
      <c r="E620" s="4">
        <v>72.519754170324845</v>
      </c>
      <c r="F620" s="4">
        <v>65.217391304347828</v>
      </c>
      <c r="G620" s="32">
        <v>91.022443890274317</v>
      </c>
      <c r="H620" s="66"/>
      <c r="I620" s="77">
        <f>IF(SUM(E620:G620)&gt;H620*3,SUM(E620:G620)/10,H620*3/10)</f>
        <v>22.875958936494698</v>
      </c>
      <c r="J620" s="78">
        <v>16</v>
      </c>
      <c r="K620" s="82"/>
      <c r="L620" s="85">
        <v>1</v>
      </c>
    </row>
    <row r="621" spans="1:12" x14ac:dyDescent="0.2">
      <c r="A621" s="27" t="s">
        <v>479</v>
      </c>
      <c r="B621" s="28" t="s">
        <v>480</v>
      </c>
      <c r="C621" s="2" t="s">
        <v>295</v>
      </c>
      <c r="D621" s="24">
        <f>I621+J621+K621</f>
        <v>32.318486906754949</v>
      </c>
      <c r="E621" s="4">
        <v>84.811237928007017</v>
      </c>
      <c r="F621" s="32">
        <v>54.782608695652172</v>
      </c>
      <c r="G621" s="32">
        <v>63.591022443890274</v>
      </c>
      <c r="H621" s="28"/>
      <c r="I621" s="77">
        <f>IF(SUM(E621:G621)&gt;H621*3,SUM(E621:G621)/10,H621*3/10)</f>
        <v>20.318486906754949</v>
      </c>
      <c r="J621" s="78">
        <v>12</v>
      </c>
      <c r="K621" s="82"/>
      <c r="L621" s="82"/>
    </row>
    <row r="622" spans="1:12" x14ac:dyDescent="0.2">
      <c r="A622" s="40" t="s">
        <v>567</v>
      </c>
      <c r="B622" s="42" t="s">
        <v>568</v>
      </c>
      <c r="C622" s="2" t="s">
        <v>296</v>
      </c>
      <c r="D622" s="24">
        <f>I622+J622+K622</f>
        <v>43.912274701268359</v>
      </c>
      <c r="E622" s="4">
        <v>93.415276558384548</v>
      </c>
      <c r="F622" s="4">
        <v>80.869565217391298</v>
      </c>
      <c r="G622" s="32">
        <v>64.83790523690773</v>
      </c>
      <c r="H622" s="66"/>
      <c r="I622" s="77">
        <f>IF(SUM(E622:G622)&gt;H622*3,SUM(E622:G622)/10,H622*3/10)</f>
        <v>23.912274701268359</v>
      </c>
      <c r="J622" s="78">
        <v>20</v>
      </c>
      <c r="K622" s="82"/>
      <c r="L622" s="85">
        <v>1</v>
      </c>
    </row>
    <row r="623" spans="1:12" x14ac:dyDescent="0.2">
      <c r="A623" s="27" t="s">
        <v>481</v>
      </c>
      <c r="B623" s="28" t="s">
        <v>482</v>
      </c>
      <c r="C623" s="2" t="s">
        <v>295</v>
      </c>
      <c r="D623" s="24">
        <f>I623+J623+K623</f>
        <v>15.251975417032485</v>
      </c>
      <c r="E623" s="4">
        <v>72.519754170324845</v>
      </c>
      <c r="F623" s="32"/>
      <c r="G623" s="32"/>
      <c r="H623" s="28"/>
      <c r="I623" s="77">
        <f>IF(SUM(E623:G623)&gt;H623*3,SUM(E623:G623)/10,H623*3/10)</f>
        <v>7.2519754170324848</v>
      </c>
      <c r="J623" s="78">
        <v>8</v>
      </c>
      <c r="K623" s="82"/>
      <c r="L623" s="82"/>
    </row>
    <row r="624" spans="1:12" x14ac:dyDescent="0.2">
      <c r="A624" s="40" t="s">
        <v>218</v>
      </c>
      <c r="B624" s="42" t="s">
        <v>219</v>
      </c>
      <c r="C624" s="4" t="s">
        <v>296</v>
      </c>
      <c r="D624" s="24">
        <f>I624+J624+K624+L624</f>
        <v>34.728720947169101</v>
      </c>
      <c r="E624" s="4">
        <v>6.75</v>
      </c>
      <c r="F624" s="4">
        <v>2.1789883268482488</v>
      </c>
      <c r="G624" s="63">
        <v>6.1497326203208562</v>
      </c>
      <c r="H624" s="66"/>
      <c r="I624" s="77">
        <f>SUM(E624:G624)</f>
        <v>15.078720947169105</v>
      </c>
      <c r="J624" s="80">
        <v>16.649999999999999</v>
      </c>
      <c r="K624" s="82">
        <v>3</v>
      </c>
      <c r="L624" s="82"/>
    </row>
    <row r="625" spans="1:12" x14ac:dyDescent="0.2">
      <c r="A625" s="40" t="s">
        <v>218</v>
      </c>
      <c r="B625" s="42" t="s">
        <v>219</v>
      </c>
      <c r="C625" s="2" t="s">
        <v>296</v>
      </c>
      <c r="D625" s="24">
        <f>I625+J625+K625</f>
        <v>12.916593503072871</v>
      </c>
      <c r="E625" s="4">
        <v>49.165935030728704</v>
      </c>
      <c r="F625" s="4"/>
      <c r="G625" s="32"/>
      <c r="H625" s="66"/>
      <c r="I625" s="77">
        <f>IF(SUM(E625:G625)&gt;H625*3,SUM(E625:G625)/10,H625*3/10)</f>
        <v>4.9165935030728702</v>
      </c>
      <c r="J625" s="78">
        <v>8</v>
      </c>
      <c r="K625" s="82"/>
      <c r="L625" s="85">
        <v>0.6</v>
      </c>
    </row>
    <row r="626" spans="1:12" x14ac:dyDescent="0.2">
      <c r="A626" s="40" t="s">
        <v>77</v>
      </c>
      <c r="B626" s="28" t="s">
        <v>78</v>
      </c>
      <c r="C626" s="2" t="s">
        <v>295</v>
      </c>
      <c r="D626" s="24">
        <f>I626+J626+K626+L626</f>
        <v>28.102069331446764</v>
      </c>
      <c r="E626" s="4">
        <v>5</v>
      </c>
      <c r="F626" s="32">
        <v>1.9066147859922178</v>
      </c>
      <c r="G626" s="32">
        <v>4.5454545454545459</v>
      </c>
      <c r="H626" s="28"/>
      <c r="I626" s="77">
        <f>SUM(E626:G626)</f>
        <v>11.452069331446765</v>
      </c>
      <c r="J626" s="80">
        <v>16.649999999999999</v>
      </c>
      <c r="K626" s="82"/>
      <c r="L626" s="81"/>
    </row>
    <row r="627" spans="1:12" x14ac:dyDescent="0.2">
      <c r="A627" s="15" t="s">
        <v>483</v>
      </c>
      <c r="B627" s="1" t="s">
        <v>484</v>
      </c>
      <c r="C627" s="2" t="s">
        <v>295</v>
      </c>
      <c r="D627" s="24">
        <f>I627+J627+K627</f>
        <v>52.747228866414716</v>
      </c>
      <c r="E627" s="2">
        <v>87.269534679543455</v>
      </c>
      <c r="F627" s="31">
        <v>69.130434782608688</v>
      </c>
      <c r="G627" s="31">
        <v>71.072319201995015</v>
      </c>
      <c r="H627" s="1"/>
      <c r="I627" s="77">
        <f>IF(SUM(E627:G627)&gt;H627*3,SUM(E627:G627)/10,H627*3/10)</f>
        <v>22.747228866414716</v>
      </c>
      <c r="J627" s="78">
        <v>20</v>
      </c>
      <c r="K627" s="82">
        <v>10</v>
      </c>
      <c r="L627" s="82"/>
    </row>
    <row r="628" spans="1:12" x14ac:dyDescent="0.2">
      <c r="A628" s="15" t="s">
        <v>485</v>
      </c>
      <c r="B628" s="1" t="s">
        <v>486</v>
      </c>
      <c r="C628" s="2" t="s">
        <v>295</v>
      </c>
      <c r="D628" s="24">
        <f>I628+J628+K628</f>
        <v>40.465074859136081</v>
      </c>
      <c r="E628" s="2">
        <v>50.395083406496923</v>
      </c>
      <c r="F628" s="31">
        <v>45.652173913043477</v>
      </c>
      <c r="G628" s="31">
        <v>58.603491271820445</v>
      </c>
      <c r="H628" s="1"/>
      <c r="I628" s="77">
        <f>IF(SUM(E628:G628)&gt;H628*3,SUM(E628:G628)/10,H628*3/10)</f>
        <v>15.465074859136084</v>
      </c>
      <c r="J628" s="78">
        <v>16</v>
      </c>
      <c r="K628" s="82">
        <v>9</v>
      </c>
      <c r="L628" s="82"/>
    </row>
    <row r="629" spans="1:12" x14ac:dyDescent="0.2">
      <c r="A629" s="38" t="s">
        <v>569</v>
      </c>
      <c r="B629" s="41" t="s">
        <v>570</v>
      </c>
      <c r="C629" s="2" t="s">
        <v>296</v>
      </c>
      <c r="D629" s="24">
        <f>I629+J629+K629</f>
        <v>42.68740210016243</v>
      </c>
      <c r="E629" s="2">
        <v>93.415276558384548</v>
      </c>
      <c r="F629" s="2">
        <v>58.695652173913039</v>
      </c>
      <c r="G629" s="31">
        <v>94.763092269326677</v>
      </c>
      <c r="H629" s="67"/>
      <c r="I629" s="77">
        <f>IF(SUM(E629:G629)&gt;H629*3,SUM(E629:G629)/10,H629*3/10)</f>
        <v>24.687402100162426</v>
      </c>
      <c r="J629" s="78">
        <v>12</v>
      </c>
      <c r="K629" s="82">
        <v>6</v>
      </c>
      <c r="L629" s="85">
        <v>0.7</v>
      </c>
    </row>
    <row r="630" spans="1:12" x14ac:dyDescent="0.2">
      <c r="A630" s="40" t="s">
        <v>220</v>
      </c>
      <c r="B630" s="42" t="s">
        <v>221</v>
      </c>
      <c r="C630" s="4" t="s">
        <v>296</v>
      </c>
      <c r="D630" s="24">
        <f t="shared" ref="D630:D661" si="31">I630+J630+K630+L630</f>
        <v>40.036265423749974</v>
      </c>
      <c r="E630" s="4">
        <v>10</v>
      </c>
      <c r="F630" s="4">
        <v>4.3579766536964977</v>
      </c>
      <c r="G630" s="63">
        <v>9.3582887700534769</v>
      </c>
      <c r="H630" s="66"/>
      <c r="I630" s="77">
        <f t="shared" ref="I630:I661" si="32">SUM(E630:G630)</f>
        <v>23.716265423749974</v>
      </c>
      <c r="J630" s="80">
        <v>13.32</v>
      </c>
      <c r="K630" s="82">
        <v>3</v>
      </c>
      <c r="L630" s="82"/>
    </row>
    <row r="631" spans="1:12" x14ac:dyDescent="0.2">
      <c r="A631" s="40" t="s">
        <v>222</v>
      </c>
      <c r="B631" s="42" t="s">
        <v>223</v>
      </c>
      <c r="C631" s="4" t="s">
        <v>296</v>
      </c>
      <c r="D631" s="24">
        <f t="shared" si="31"/>
        <v>32.975631619467734</v>
      </c>
      <c r="E631" s="4">
        <v>10</v>
      </c>
      <c r="F631" s="4">
        <v>1.6342412451361867</v>
      </c>
      <c r="G631" s="63">
        <v>8.0213903743315509</v>
      </c>
      <c r="H631" s="66"/>
      <c r="I631" s="77">
        <f t="shared" si="32"/>
        <v>19.655631619467737</v>
      </c>
      <c r="J631" s="80">
        <v>13.32</v>
      </c>
      <c r="K631" s="82"/>
      <c r="L631" s="82"/>
    </row>
    <row r="632" spans="1:12" x14ac:dyDescent="0.2">
      <c r="A632" s="40" t="s">
        <v>79</v>
      </c>
      <c r="B632" s="28" t="s">
        <v>80</v>
      </c>
      <c r="C632" s="2" t="s">
        <v>295</v>
      </c>
      <c r="D632" s="24">
        <f t="shared" si="31"/>
        <v>38.236804136582116</v>
      </c>
      <c r="E632" s="4">
        <v>6.25</v>
      </c>
      <c r="F632" s="32">
        <v>2.996108949416342</v>
      </c>
      <c r="G632" s="32">
        <v>4.0106951871657754</v>
      </c>
      <c r="H632" s="28"/>
      <c r="I632" s="77">
        <f t="shared" si="32"/>
        <v>13.256804136582119</v>
      </c>
      <c r="J632" s="80">
        <v>19.979999999999997</v>
      </c>
      <c r="K632" s="82"/>
      <c r="L632" s="81">
        <v>5</v>
      </c>
    </row>
    <row r="633" spans="1:12" x14ac:dyDescent="0.2">
      <c r="A633" s="40" t="s">
        <v>224</v>
      </c>
      <c r="B633" s="42" t="s">
        <v>225</v>
      </c>
      <c r="C633" s="4" t="s">
        <v>296</v>
      </c>
      <c r="D633" s="24">
        <f t="shared" si="31"/>
        <v>29.495607066314321</v>
      </c>
      <c r="E633" s="4">
        <v>6.5</v>
      </c>
      <c r="F633" s="4">
        <v>2.7237354085603109</v>
      </c>
      <c r="G633" s="63">
        <v>6.9518716577540109</v>
      </c>
      <c r="H633" s="66"/>
      <c r="I633" s="77">
        <f t="shared" si="32"/>
        <v>16.175607066314321</v>
      </c>
      <c r="J633" s="80">
        <v>13.32</v>
      </c>
      <c r="K633" s="82"/>
      <c r="L633" s="82"/>
    </row>
    <row r="634" spans="1:12" x14ac:dyDescent="0.2">
      <c r="A634" s="40" t="s">
        <v>163</v>
      </c>
      <c r="B634" s="28" t="s">
        <v>164</v>
      </c>
      <c r="C634" s="2" t="s">
        <v>295</v>
      </c>
      <c r="D634" s="24">
        <f t="shared" si="31"/>
        <v>13.454747081712062</v>
      </c>
      <c r="E634" s="4">
        <v>6.25</v>
      </c>
      <c r="F634" s="32">
        <v>0.54474708171206221</v>
      </c>
      <c r="G634" s="32">
        <v>0</v>
      </c>
      <c r="H634" s="28"/>
      <c r="I634" s="77">
        <f t="shared" si="32"/>
        <v>6.7947470817120621</v>
      </c>
      <c r="J634" s="80">
        <v>6.66</v>
      </c>
      <c r="K634" s="82"/>
      <c r="L634" s="82"/>
    </row>
    <row r="635" spans="1:12" x14ac:dyDescent="0.2">
      <c r="A635" s="40" t="s">
        <v>226</v>
      </c>
      <c r="B635" s="42" t="s">
        <v>227</v>
      </c>
      <c r="C635" s="4" t="s">
        <v>296</v>
      </c>
      <c r="D635" s="24">
        <f t="shared" si="31"/>
        <v>49.993608273164234</v>
      </c>
      <c r="E635" s="4">
        <v>10</v>
      </c>
      <c r="F635" s="4">
        <v>5.992217898832684</v>
      </c>
      <c r="G635" s="63">
        <v>8.0213903743315509</v>
      </c>
      <c r="H635" s="66"/>
      <c r="I635" s="77">
        <f t="shared" si="32"/>
        <v>24.013608273164238</v>
      </c>
      <c r="J635" s="80">
        <v>19.979999999999997</v>
      </c>
      <c r="K635" s="82">
        <v>6</v>
      </c>
      <c r="L635" s="82"/>
    </row>
    <row r="636" spans="1:12" x14ac:dyDescent="0.2">
      <c r="A636" s="41" t="s">
        <v>282</v>
      </c>
      <c r="B636" s="1" t="s">
        <v>283</v>
      </c>
      <c r="C636" s="4" t="s">
        <v>296</v>
      </c>
      <c r="D636" s="24">
        <f t="shared" si="31"/>
        <v>11.91</v>
      </c>
      <c r="E636" s="28">
        <v>5.25</v>
      </c>
      <c r="F636" s="28">
        <v>0</v>
      </c>
      <c r="G636" s="64">
        <v>0</v>
      </c>
      <c r="H636" s="66"/>
      <c r="I636" s="77">
        <f t="shared" si="32"/>
        <v>5.25</v>
      </c>
      <c r="J636" s="80">
        <v>6.66</v>
      </c>
      <c r="K636" s="82"/>
      <c r="L636" s="82"/>
    </row>
    <row r="637" spans="1:12" x14ac:dyDescent="0.2">
      <c r="A637" s="40" t="s">
        <v>228</v>
      </c>
      <c r="B637" s="42" t="s">
        <v>229</v>
      </c>
      <c r="C637" s="4" t="s">
        <v>296</v>
      </c>
      <c r="D637" s="24">
        <f t="shared" si="31"/>
        <v>25.379338521400779</v>
      </c>
      <c r="E637" s="4">
        <v>5.25</v>
      </c>
      <c r="F637" s="4">
        <v>6.809338521400778</v>
      </c>
      <c r="G637" s="63">
        <v>0</v>
      </c>
      <c r="H637" s="66"/>
      <c r="I637" s="77">
        <f t="shared" si="32"/>
        <v>12.059338521400779</v>
      </c>
      <c r="J637" s="80">
        <v>13.32</v>
      </c>
      <c r="K637" s="82"/>
      <c r="L637" s="82"/>
    </row>
    <row r="638" spans="1:12" x14ac:dyDescent="0.2">
      <c r="A638" s="40" t="s">
        <v>81</v>
      </c>
      <c r="B638" s="28" t="s">
        <v>82</v>
      </c>
      <c r="C638" s="2" t="s">
        <v>295</v>
      </c>
      <c r="D638" s="24">
        <f t="shared" si="31"/>
        <v>31.962834224598929</v>
      </c>
      <c r="E638" s="4">
        <v>2.5</v>
      </c>
      <c r="F638" s="32"/>
      <c r="G638" s="32">
        <v>4.8128342245989311</v>
      </c>
      <c r="H638" s="28"/>
      <c r="I638" s="77">
        <f t="shared" si="32"/>
        <v>7.3128342245989311</v>
      </c>
      <c r="J638" s="80">
        <v>16.649999999999999</v>
      </c>
      <c r="K638" s="82">
        <v>3</v>
      </c>
      <c r="L638" s="81">
        <v>5</v>
      </c>
    </row>
    <row r="639" spans="1:12" x14ac:dyDescent="0.2">
      <c r="A639" s="41" t="s">
        <v>284</v>
      </c>
      <c r="B639" s="1" t="s">
        <v>285</v>
      </c>
      <c r="C639" s="4" t="s">
        <v>296</v>
      </c>
      <c r="D639" s="24">
        <f t="shared" si="31"/>
        <v>20.887038640004995</v>
      </c>
      <c r="E639" s="28">
        <v>7.75</v>
      </c>
      <c r="F639" s="28">
        <v>3.2684824902723735</v>
      </c>
      <c r="G639" s="64">
        <v>3.2085561497326207</v>
      </c>
      <c r="H639" s="66"/>
      <c r="I639" s="77">
        <f t="shared" si="32"/>
        <v>14.227038640004993</v>
      </c>
      <c r="J639" s="80">
        <v>6.66</v>
      </c>
      <c r="K639" s="82"/>
      <c r="L639" s="82"/>
    </row>
    <row r="640" spans="1:12" x14ac:dyDescent="0.2">
      <c r="A640" s="40" t="s">
        <v>83</v>
      </c>
      <c r="B640" s="28" t="s">
        <v>84</v>
      </c>
      <c r="C640" s="2" t="s">
        <v>295</v>
      </c>
      <c r="D640" s="24">
        <f t="shared" si="31"/>
        <v>26.018766100002082</v>
      </c>
      <c r="E640" s="4">
        <v>10</v>
      </c>
      <c r="F640" s="32">
        <v>1.3618677042801555</v>
      </c>
      <c r="G640" s="32">
        <v>1.3368983957219251</v>
      </c>
      <c r="H640" s="28"/>
      <c r="I640" s="77">
        <f t="shared" si="32"/>
        <v>12.698766100002082</v>
      </c>
      <c r="J640" s="80">
        <v>13.32</v>
      </c>
      <c r="K640" s="82"/>
      <c r="L640" s="81"/>
    </row>
    <row r="641" spans="1:12" x14ac:dyDescent="0.2">
      <c r="A641" s="40" t="s">
        <v>85</v>
      </c>
      <c r="B641" s="28" t="s">
        <v>86</v>
      </c>
      <c r="C641" s="2" t="s">
        <v>295</v>
      </c>
      <c r="D641" s="24">
        <f t="shared" si="31"/>
        <v>51.549248215734821</v>
      </c>
      <c r="E641" s="4">
        <v>7.5</v>
      </c>
      <c r="F641" s="32">
        <v>8.4435797665369634</v>
      </c>
      <c r="G641" s="32">
        <v>9.6256684491978621</v>
      </c>
      <c r="H641" s="28"/>
      <c r="I641" s="77">
        <f t="shared" si="32"/>
        <v>25.569248215734824</v>
      </c>
      <c r="J641" s="80">
        <v>19.979999999999997</v>
      </c>
      <c r="K641" s="82">
        <v>6</v>
      </c>
      <c r="L641" s="81"/>
    </row>
    <row r="642" spans="1:12" x14ac:dyDescent="0.2">
      <c r="A642" s="40" t="s">
        <v>87</v>
      </c>
      <c r="B642" s="28" t="s">
        <v>88</v>
      </c>
      <c r="C642" s="2" t="s">
        <v>295</v>
      </c>
      <c r="D642" s="24">
        <f t="shared" si="31"/>
        <v>32.127861794877134</v>
      </c>
      <c r="E642" s="4">
        <v>6.5</v>
      </c>
      <c r="F642" s="32">
        <v>7.081712062256809</v>
      </c>
      <c r="G642" s="32">
        <v>8.5561497326203213</v>
      </c>
      <c r="H642" s="28"/>
      <c r="I642" s="77">
        <f t="shared" si="32"/>
        <v>22.137861794877132</v>
      </c>
      <c r="J642" s="80">
        <v>9.99</v>
      </c>
      <c r="K642" s="82"/>
      <c r="L642" s="81"/>
    </row>
    <row r="643" spans="1:12" x14ac:dyDescent="0.2">
      <c r="A643" s="40" t="s">
        <v>89</v>
      </c>
      <c r="B643" s="28" t="s">
        <v>90</v>
      </c>
      <c r="C643" s="2" t="s">
        <v>295</v>
      </c>
      <c r="D643" s="24">
        <f t="shared" si="31"/>
        <v>34.430774048565304</v>
      </c>
      <c r="E643" s="4">
        <v>5.25</v>
      </c>
      <c r="F643" s="32">
        <v>5.992217898832684</v>
      </c>
      <c r="G643" s="32">
        <v>3.2085561497326207</v>
      </c>
      <c r="H643" s="28"/>
      <c r="I643" s="77">
        <f t="shared" si="32"/>
        <v>14.450774048565306</v>
      </c>
      <c r="J643" s="80">
        <v>19.979999999999997</v>
      </c>
      <c r="K643" s="82"/>
      <c r="L643" s="81"/>
    </row>
    <row r="644" spans="1:12" x14ac:dyDescent="0.2">
      <c r="A644" s="41" t="s">
        <v>286</v>
      </c>
      <c r="B644" s="1" t="s">
        <v>287</v>
      </c>
      <c r="C644" s="4" t="s">
        <v>296</v>
      </c>
      <c r="D644" s="24">
        <f t="shared" si="31"/>
        <v>16.251206225680932</v>
      </c>
      <c r="E644" s="28">
        <v>4.25</v>
      </c>
      <c r="F644" s="28">
        <v>8.1712062256809332</v>
      </c>
      <c r="G644" s="64">
        <v>0</v>
      </c>
      <c r="H644" s="66"/>
      <c r="I644" s="77">
        <f t="shared" si="32"/>
        <v>12.421206225680933</v>
      </c>
      <c r="J644" s="80">
        <v>3.33</v>
      </c>
      <c r="K644" s="82">
        <v>0.5</v>
      </c>
      <c r="L644" s="82"/>
    </row>
    <row r="645" spans="1:12" x14ac:dyDescent="0.2">
      <c r="A645" s="40" t="s">
        <v>165</v>
      </c>
      <c r="B645" s="28" t="s">
        <v>166</v>
      </c>
      <c r="C645" s="2" t="s">
        <v>295</v>
      </c>
      <c r="D645" s="24">
        <f t="shared" si="31"/>
        <v>7.75</v>
      </c>
      <c r="E645" s="4">
        <v>7.75</v>
      </c>
      <c r="F645" s="32">
        <v>0</v>
      </c>
      <c r="G645" s="32">
        <v>0</v>
      </c>
      <c r="H645" s="28"/>
      <c r="I645" s="77">
        <f t="shared" si="32"/>
        <v>7.75</v>
      </c>
      <c r="J645" s="80">
        <v>0</v>
      </c>
      <c r="K645" s="82"/>
      <c r="L645" s="82"/>
    </row>
    <row r="646" spans="1:12" x14ac:dyDescent="0.2">
      <c r="A646" s="40" t="s">
        <v>91</v>
      </c>
      <c r="B646" s="28" t="s">
        <v>92</v>
      </c>
      <c r="C646" s="2" t="s">
        <v>295</v>
      </c>
      <c r="D646" s="24">
        <f t="shared" si="31"/>
        <v>51.476837845148665</v>
      </c>
      <c r="E646" s="4">
        <v>5</v>
      </c>
      <c r="F646" s="32">
        <v>9.8054474708171195</v>
      </c>
      <c r="G646" s="32">
        <v>8.0213903743315509</v>
      </c>
      <c r="H646" s="28"/>
      <c r="I646" s="77">
        <f t="shared" si="32"/>
        <v>22.82683784514867</v>
      </c>
      <c r="J646" s="80">
        <v>16.649999999999999</v>
      </c>
      <c r="K646" s="82">
        <v>7</v>
      </c>
      <c r="L646" s="81">
        <v>5</v>
      </c>
    </row>
    <row r="647" spans="1:12" x14ac:dyDescent="0.2">
      <c r="A647" s="40" t="s">
        <v>167</v>
      </c>
      <c r="B647" s="28" t="s">
        <v>168</v>
      </c>
      <c r="C647" s="2" t="s">
        <v>295</v>
      </c>
      <c r="D647" s="24">
        <f t="shared" si="31"/>
        <v>15.364747081712062</v>
      </c>
      <c r="E647" s="4">
        <v>1.5</v>
      </c>
      <c r="F647" s="32">
        <v>0.54474708171206221</v>
      </c>
      <c r="G647" s="32">
        <v>0</v>
      </c>
      <c r="H647" s="28"/>
      <c r="I647" s="77">
        <f t="shared" si="32"/>
        <v>2.0447470817120621</v>
      </c>
      <c r="J647" s="80">
        <v>13.32</v>
      </c>
      <c r="K647" s="82"/>
      <c r="L647" s="82"/>
    </row>
    <row r="648" spans="1:12" x14ac:dyDescent="0.2">
      <c r="A648" s="40" t="s">
        <v>230</v>
      </c>
      <c r="B648" s="42" t="s">
        <v>231</v>
      </c>
      <c r="C648" s="4" t="s">
        <v>296</v>
      </c>
      <c r="D648" s="24">
        <f t="shared" si="31"/>
        <v>44.42389188289394</v>
      </c>
      <c r="E648" s="4">
        <v>10</v>
      </c>
      <c r="F648" s="4">
        <v>4.0856031128404666</v>
      </c>
      <c r="G648" s="63">
        <v>9.3582887700534769</v>
      </c>
      <c r="H648" s="66"/>
      <c r="I648" s="77">
        <f t="shared" si="32"/>
        <v>23.443891882893944</v>
      </c>
      <c r="J648" s="80">
        <v>19.979999999999997</v>
      </c>
      <c r="K648" s="82">
        <v>1</v>
      </c>
      <c r="L648" s="82"/>
    </row>
    <row r="649" spans="1:12" x14ac:dyDescent="0.2">
      <c r="A649" s="41" t="s">
        <v>288</v>
      </c>
      <c r="B649" s="1" t="s">
        <v>289</v>
      </c>
      <c r="C649" s="4" t="s">
        <v>296</v>
      </c>
      <c r="D649" s="24">
        <f t="shared" si="31"/>
        <v>3.25</v>
      </c>
      <c r="E649" s="28">
        <v>3.25</v>
      </c>
      <c r="F649" s="28">
        <v>0</v>
      </c>
      <c r="G649" s="64">
        <v>0</v>
      </c>
      <c r="H649" s="66"/>
      <c r="I649" s="77">
        <f t="shared" si="32"/>
        <v>3.25</v>
      </c>
      <c r="J649" s="80">
        <v>0</v>
      </c>
      <c r="K649" s="82"/>
      <c r="L649" s="82"/>
    </row>
    <row r="650" spans="1:12" x14ac:dyDescent="0.2">
      <c r="A650" s="40" t="s">
        <v>232</v>
      </c>
      <c r="B650" s="42" t="s">
        <v>233</v>
      </c>
      <c r="C650" s="4" t="s">
        <v>296</v>
      </c>
      <c r="D650" s="24">
        <f t="shared" si="31"/>
        <v>40.451654632847124</v>
      </c>
      <c r="E650" s="4">
        <v>7.75</v>
      </c>
      <c r="F650" s="4">
        <v>8.4435797665369634</v>
      </c>
      <c r="G650" s="63">
        <v>4.2780748663101607</v>
      </c>
      <c r="H650" s="66"/>
      <c r="I650" s="77">
        <f t="shared" si="32"/>
        <v>20.471654632847123</v>
      </c>
      <c r="J650" s="80">
        <v>19.979999999999997</v>
      </c>
      <c r="K650" s="82"/>
      <c r="L650" s="82"/>
    </row>
    <row r="651" spans="1:12" x14ac:dyDescent="0.2">
      <c r="A651" s="40" t="s">
        <v>234</v>
      </c>
      <c r="B651" s="42" t="s">
        <v>235</v>
      </c>
      <c r="C651" s="4" t="s">
        <v>296</v>
      </c>
      <c r="D651" s="24">
        <f t="shared" si="31"/>
        <v>33.519177677438151</v>
      </c>
      <c r="E651" s="4">
        <v>6.25</v>
      </c>
      <c r="F651" s="4">
        <v>3.2684824902723735</v>
      </c>
      <c r="G651" s="63">
        <v>4.0106951871657754</v>
      </c>
      <c r="H651" s="66"/>
      <c r="I651" s="77">
        <f t="shared" si="32"/>
        <v>13.529177677438149</v>
      </c>
      <c r="J651" s="80">
        <v>9.99</v>
      </c>
      <c r="K651" s="82">
        <v>5</v>
      </c>
      <c r="L651" s="82">
        <v>5</v>
      </c>
    </row>
    <row r="652" spans="1:12" x14ac:dyDescent="0.2">
      <c r="A652" s="40" t="s">
        <v>93</v>
      </c>
      <c r="B652" s="28" t="s">
        <v>94</v>
      </c>
      <c r="C652" s="2" t="s">
        <v>295</v>
      </c>
      <c r="D652" s="24">
        <f t="shared" si="31"/>
        <v>32.498696394015688</v>
      </c>
      <c r="E652" s="4">
        <v>6.5</v>
      </c>
      <c r="F652" s="32">
        <v>3.2684824902723735</v>
      </c>
      <c r="G652" s="32">
        <v>5.0802139037433154</v>
      </c>
      <c r="H652" s="28"/>
      <c r="I652" s="77">
        <f t="shared" si="32"/>
        <v>14.848696394015688</v>
      </c>
      <c r="J652" s="80">
        <v>16.649999999999999</v>
      </c>
      <c r="K652" s="82">
        <v>1</v>
      </c>
      <c r="L652" s="81"/>
    </row>
    <row r="653" spans="1:12" x14ac:dyDescent="0.2">
      <c r="A653" s="40" t="s">
        <v>236</v>
      </c>
      <c r="B653" s="42" t="s">
        <v>237</v>
      </c>
      <c r="C653" s="4" t="s">
        <v>296</v>
      </c>
      <c r="D653" s="24">
        <f t="shared" si="31"/>
        <v>51.246204040866431</v>
      </c>
      <c r="E653" s="4">
        <v>7.5</v>
      </c>
      <c r="F653" s="4">
        <v>7.081712062256809</v>
      </c>
      <c r="G653" s="63">
        <v>6.6844919786096257</v>
      </c>
      <c r="H653" s="66"/>
      <c r="I653" s="77">
        <f t="shared" si="32"/>
        <v>21.266204040866434</v>
      </c>
      <c r="J653" s="80">
        <v>19.979999999999997</v>
      </c>
      <c r="K653" s="82">
        <v>5</v>
      </c>
      <c r="L653" s="82">
        <v>5</v>
      </c>
    </row>
    <row r="654" spans="1:12" x14ac:dyDescent="0.2">
      <c r="A654" s="40" t="s">
        <v>95</v>
      </c>
      <c r="B654" s="28" t="s">
        <v>96</v>
      </c>
      <c r="C654" s="2" t="s">
        <v>295</v>
      </c>
      <c r="D654" s="24">
        <f t="shared" si="31"/>
        <v>54.054242077446467</v>
      </c>
      <c r="E654" s="4">
        <v>9</v>
      </c>
      <c r="F654" s="32">
        <v>8.7159533073929953</v>
      </c>
      <c r="G654" s="32">
        <v>9.3582887700534769</v>
      </c>
      <c r="H654" s="28"/>
      <c r="I654" s="77">
        <f t="shared" si="32"/>
        <v>27.07424207744647</v>
      </c>
      <c r="J654" s="80">
        <v>19.979999999999997</v>
      </c>
      <c r="K654" s="82">
        <v>2</v>
      </c>
      <c r="L654" s="81">
        <v>5</v>
      </c>
    </row>
    <row r="655" spans="1:12" x14ac:dyDescent="0.2">
      <c r="A655" s="40" t="s">
        <v>238</v>
      </c>
      <c r="B655" s="42" t="s">
        <v>239</v>
      </c>
      <c r="C655" s="4" t="s">
        <v>296</v>
      </c>
      <c r="D655" s="24">
        <f t="shared" si="31"/>
        <v>27.833098483114505</v>
      </c>
      <c r="E655" s="4">
        <v>5</v>
      </c>
      <c r="F655" s="4">
        <v>8.4435797665369634</v>
      </c>
      <c r="G655" s="63">
        <v>1.0695187165775402</v>
      </c>
      <c r="H655" s="66"/>
      <c r="I655" s="77">
        <f t="shared" si="32"/>
        <v>14.513098483114504</v>
      </c>
      <c r="J655" s="80">
        <v>13.32</v>
      </c>
      <c r="K655" s="82"/>
      <c r="L655" s="82"/>
    </row>
    <row r="656" spans="1:12" x14ac:dyDescent="0.2">
      <c r="A656" s="40" t="s">
        <v>169</v>
      </c>
      <c r="B656" s="28" t="s">
        <v>170</v>
      </c>
      <c r="C656" s="2" t="s">
        <v>295</v>
      </c>
      <c r="D656" s="24">
        <f t="shared" si="31"/>
        <v>23.227026363428287</v>
      </c>
      <c r="E656" s="4">
        <v>6.75</v>
      </c>
      <c r="F656" s="32">
        <v>3.8132295719844356</v>
      </c>
      <c r="G656" s="32">
        <v>2.6737967914438503</v>
      </c>
      <c r="H656" s="28"/>
      <c r="I656" s="77">
        <f t="shared" si="32"/>
        <v>13.237026363428287</v>
      </c>
      <c r="J656" s="80">
        <v>9.99</v>
      </c>
      <c r="K656" s="82"/>
      <c r="L656" s="82"/>
    </row>
    <row r="657" spans="1:12" x14ac:dyDescent="0.2">
      <c r="A657" s="40" t="s">
        <v>240</v>
      </c>
      <c r="B657" s="42" t="s">
        <v>241</v>
      </c>
      <c r="C657" s="4" t="s">
        <v>296</v>
      </c>
      <c r="D657" s="24">
        <f t="shared" si="31"/>
        <v>29.213641149420503</v>
      </c>
      <c r="E657" s="4">
        <v>7.5</v>
      </c>
      <c r="F657" s="4">
        <v>5.7198443579766529</v>
      </c>
      <c r="G657" s="63">
        <v>2.6737967914438503</v>
      </c>
      <c r="H657" s="66"/>
      <c r="I657" s="77">
        <f t="shared" si="32"/>
        <v>15.893641149420503</v>
      </c>
      <c r="J657" s="80">
        <v>13.32</v>
      </c>
      <c r="K657" s="82"/>
      <c r="L657" s="82"/>
    </row>
    <row r="658" spans="1:12" x14ac:dyDescent="0.2">
      <c r="A658" s="40" t="s">
        <v>242</v>
      </c>
      <c r="B658" s="42" t="s">
        <v>243</v>
      </c>
      <c r="C658" s="4" t="s">
        <v>296</v>
      </c>
      <c r="D658" s="24">
        <f t="shared" si="31"/>
        <v>34.372242451986097</v>
      </c>
      <c r="E658" s="4">
        <v>6.75</v>
      </c>
      <c r="F658" s="4">
        <v>4.9027237354085598</v>
      </c>
      <c r="G658" s="63">
        <v>1.0695187165775402</v>
      </c>
      <c r="H658" s="66"/>
      <c r="I658" s="77">
        <f t="shared" si="32"/>
        <v>12.722242451986101</v>
      </c>
      <c r="J658" s="80">
        <v>16.649999999999999</v>
      </c>
      <c r="K658" s="82"/>
      <c r="L658" s="82">
        <v>5</v>
      </c>
    </row>
    <row r="659" spans="1:12" x14ac:dyDescent="0.2">
      <c r="A659" s="40" t="s">
        <v>97</v>
      </c>
      <c r="B659" s="28" t="s">
        <v>98</v>
      </c>
      <c r="C659" s="2" t="s">
        <v>295</v>
      </c>
      <c r="D659" s="24">
        <f t="shared" si="31"/>
        <v>47.801843983437024</v>
      </c>
      <c r="E659" s="4">
        <v>10</v>
      </c>
      <c r="F659" s="32">
        <v>9.5330739299610894</v>
      </c>
      <c r="G659" s="32">
        <v>8.2887700534759361</v>
      </c>
      <c r="H659" s="28"/>
      <c r="I659" s="77">
        <f t="shared" si="32"/>
        <v>27.821843983437027</v>
      </c>
      <c r="J659" s="80">
        <v>19.979999999999997</v>
      </c>
      <c r="K659" s="82"/>
      <c r="L659" s="81"/>
    </row>
    <row r="660" spans="1:12" x14ac:dyDescent="0.2">
      <c r="A660" s="40" t="s">
        <v>99</v>
      </c>
      <c r="B660" s="28" t="s">
        <v>100</v>
      </c>
      <c r="C660" s="2" t="s">
        <v>295</v>
      </c>
      <c r="D660" s="24">
        <f t="shared" si="31"/>
        <v>41.324311783432861</v>
      </c>
      <c r="E660" s="4">
        <v>6.25</v>
      </c>
      <c r="F660" s="32">
        <v>6.809338521400778</v>
      </c>
      <c r="G660" s="32">
        <v>5.6149732620320858</v>
      </c>
      <c r="H660" s="28"/>
      <c r="I660" s="77">
        <f t="shared" si="32"/>
        <v>18.674311783432863</v>
      </c>
      <c r="J660" s="80">
        <v>16.649999999999999</v>
      </c>
      <c r="K660" s="82">
        <v>6</v>
      </c>
      <c r="L660" s="81"/>
    </row>
    <row r="661" spans="1:12" x14ac:dyDescent="0.2">
      <c r="A661" s="40" t="s">
        <v>244</v>
      </c>
      <c r="B661" s="42" t="s">
        <v>245</v>
      </c>
      <c r="C661" s="4" t="s">
        <v>296</v>
      </c>
      <c r="D661" s="24">
        <f t="shared" si="31"/>
        <v>27.972739965459127</v>
      </c>
      <c r="E661" s="4">
        <v>7.5</v>
      </c>
      <c r="F661" s="4">
        <v>2.996108949416342</v>
      </c>
      <c r="G661" s="63">
        <v>7.4866310160427814</v>
      </c>
      <c r="H661" s="66"/>
      <c r="I661" s="77">
        <f t="shared" si="32"/>
        <v>17.982739965459125</v>
      </c>
      <c r="J661" s="80">
        <v>9.99</v>
      </c>
      <c r="K661" s="82"/>
      <c r="L661" s="82"/>
    </row>
    <row r="662" spans="1:12" x14ac:dyDescent="0.2">
      <c r="A662" s="40" t="s">
        <v>246</v>
      </c>
      <c r="B662" s="42" t="s">
        <v>247</v>
      </c>
      <c r="C662" s="4" t="s">
        <v>296</v>
      </c>
      <c r="D662" s="24">
        <f t="shared" ref="D662:D693" si="33">I662+J662+K662+L662</f>
        <v>39.774570840009154</v>
      </c>
      <c r="E662" s="4">
        <v>5.25</v>
      </c>
      <c r="F662" s="4">
        <v>5.992217898832684</v>
      </c>
      <c r="G662" s="63">
        <v>5.882352941176471</v>
      </c>
      <c r="H662" s="66"/>
      <c r="I662" s="77">
        <f t="shared" ref="I662:I693" si="34">SUM(E662:G662)</f>
        <v>17.124570840009156</v>
      </c>
      <c r="J662" s="80">
        <v>16.649999999999999</v>
      </c>
      <c r="K662" s="82">
        <v>1</v>
      </c>
      <c r="L662" s="82">
        <v>5</v>
      </c>
    </row>
    <row r="663" spans="1:12" x14ac:dyDescent="0.2">
      <c r="A663" s="40" t="s">
        <v>248</v>
      </c>
      <c r="B663" s="42" t="s">
        <v>249</v>
      </c>
      <c r="C663" s="4" t="s">
        <v>296</v>
      </c>
      <c r="D663" s="24">
        <f t="shared" si="33"/>
        <v>38.096981210595303</v>
      </c>
      <c r="E663" s="4">
        <v>5</v>
      </c>
      <c r="F663" s="4">
        <v>4.6303501945525287</v>
      </c>
      <c r="G663" s="63">
        <v>7.4866310160427814</v>
      </c>
      <c r="H663" s="66"/>
      <c r="I663" s="77">
        <f t="shared" si="34"/>
        <v>17.116981210595309</v>
      </c>
      <c r="J663" s="80">
        <v>19.979999999999997</v>
      </c>
      <c r="K663" s="82">
        <v>1</v>
      </c>
      <c r="L663" s="82"/>
    </row>
    <row r="664" spans="1:12" x14ac:dyDescent="0.2">
      <c r="A664" s="40" t="s">
        <v>101</v>
      </c>
      <c r="B664" s="28" t="s">
        <v>102</v>
      </c>
      <c r="C664" s="2" t="s">
        <v>295</v>
      </c>
      <c r="D664" s="24">
        <f t="shared" si="33"/>
        <v>33.303431199151042</v>
      </c>
      <c r="E664" s="4">
        <v>7.75</v>
      </c>
      <c r="F664" s="32">
        <v>4.3579766536964977</v>
      </c>
      <c r="G664" s="32">
        <v>4.5454545454545459</v>
      </c>
      <c r="H664" s="28"/>
      <c r="I664" s="77">
        <f t="shared" si="34"/>
        <v>16.653431199151044</v>
      </c>
      <c r="J664" s="80">
        <v>16.649999999999999</v>
      </c>
      <c r="K664" s="82"/>
      <c r="L664" s="81"/>
    </row>
    <row r="665" spans="1:12" x14ac:dyDescent="0.2">
      <c r="A665" s="40" t="s">
        <v>103</v>
      </c>
      <c r="B665" s="28" t="s">
        <v>104</v>
      </c>
      <c r="C665" s="2" t="s">
        <v>295</v>
      </c>
      <c r="D665" s="24">
        <f t="shared" si="33"/>
        <v>25.381045381718302</v>
      </c>
      <c r="E665" s="4">
        <v>6.75</v>
      </c>
      <c r="F665" s="32">
        <v>4.6303501945525287</v>
      </c>
      <c r="G665" s="32">
        <v>4.0106951871657754</v>
      </c>
      <c r="H665" s="28"/>
      <c r="I665" s="77">
        <f t="shared" si="34"/>
        <v>15.391045381718303</v>
      </c>
      <c r="J665" s="80">
        <v>9.99</v>
      </c>
      <c r="K665" s="82"/>
      <c r="L665" s="81"/>
    </row>
    <row r="666" spans="1:12" x14ac:dyDescent="0.2">
      <c r="A666" s="40" t="s">
        <v>105</v>
      </c>
      <c r="B666" s="28" t="s">
        <v>106</v>
      </c>
      <c r="C666" s="2" t="s">
        <v>295</v>
      </c>
      <c r="D666" s="24">
        <f t="shared" si="33"/>
        <v>39.8736411494205</v>
      </c>
      <c r="E666" s="4">
        <v>7.5</v>
      </c>
      <c r="F666" s="32">
        <v>5.7198443579766529</v>
      </c>
      <c r="G666" s="32">
        <v>2.6737967914438503</v>
      </c>
      <c r="H666" s="28"/>
      <c r="I666" s="77">
        <f t="shared" si="34"/>
        <v>15.893641149420503</v>
      </c>
      <c r="J666" s="80">
        <v>19.979999999999997</v>
      </c>
      <c r="K666" s="82">
        <v>4</v>
      </c>
      <c r="L666" s="81"/>
    </row>
    <row r="667" spans="1:12" x14ac:dyDescent="0.2">
      <c r="A667" s="40" t="s">
        <v>250</v>
      </c>
      <c r="B667" s="42" t="s">
        <v>251</v>
      </c>
      <c r="C667" s="4" t="s">
        <v>296</v>
      </c>
      <c r="D667" s="24">
        <f t="shared" si="33"/>
        <v>24.549634407707192</v>
      </c>
      <c r="E667" s="4">
        <v>5</v>
      </c>
      <c r="F667" s="4">
        <v>4.3579766536964977</v>
      </c>
      <c r="G667" s="63">
        <v>1.8716577540106953</v>
      </c>
      <c r="H667" s="66"/>
      <c r="I667" s="77">
        <f t="shared" si="34"/>
        <v>11.229634407707191</v>
      </c>
      <c r="J667" s="80">
        <v>13.32</v>
      </c>
      <c r="K667" s="82"/>
      <c r="L667" s="82"/>
    </row>
    <row r="668" spans="1:12" x14ac:dyDescent="0.2">
      <c r="A668" s="40" t="s">
        <v>171</v>
      </c>
      <c r="B668" s="28" t="s">
        <v>172</v>
      </c>
      <c r="C668" s="2" t="s">
        <v>295</v>
      </c>
      <c r="D668" s="24">
        <f t="shared" si="33"/>
        <v>22.442185022576417</v>
      </c>
      <c r="E668" s="4">
        <v>7.5</v>
      </c>
      <c r="F668" s="32">
        <v>6.264591439688715</v>
      </c>
      <c r="G668" s="32">
        <v>5.3475935828877006</v>
      </c>
      <c r="H668" s="28"/>
      <c r="I668" s="77">
        <f t="shared" si="34"/>
        <v>19.112185022576416</v>
      </c>
      <c r="J668" s="80">
        <v>3.33</v>
      </c>
      <c r="K668" s="82"/>
      <c r="L668" s="82"/>
    </row>
    <row r="669" spans="1:12" x14ac:dyDescent="0.2">
      <c r="A669" s="40" t="s">
        <v>107</v>
      </c>
      <c r="B669" s="28" t="s">
        <v>108</v>
      </c>
      <c r="C669" s="2" t="s">
        <v>295</v>
      </c>
      <c r="D669" s="24">
        <f t="shared" si="33"/>
        <v>44.233736240870599</v>
      </c>
      <c r="E669" s="4">
        <v>8.75</v>
      </c>
      <c r="F669" s="32">
        <v>9.8054474708171195</v>
      </c>
      <c r="G669" s="32">
        <v>9.3582887700534769</v>
      </c>
      <c r="H669" s="28"/>
      <c r="I669" s="77">
        <f t="shared" si="34"/>
        <v>27.913736240870598</v>
      </c>
      <c r="J669" s="80">
        <v>13.32</v>
      </c>
      <c r="K669" s="82">
        <v>3</v>
      </c>
      <c r="L669" s="81"/>
    </row>
    <row r="670" spans="1:12" x14ac:dyDescent="0.2">
      <c r="A670" s="40" t="s">
        <v>109</v>
      </c>
      <c r="B670" s="28" t="s">
        <v>110</v>
      </c>
      <c r="C670" s="2" t="s">
        <v>295</v>
      </c>
      <c r="D670" s="24">
        <f t="shared" si="33"/>
        <v>28.643924759150213</v>
      </c>
      <c r="E670" s="4">
        <v>6.5</v>
      </c>
      <c r="F670" s="32">
        <v>3.8132295719844356</v>
      </c>
      <c r="G670" s="32">
        <v>4.0106951871657754</v>
      </c>
      <c r="H670" s="28"/>
      <c r="I670" s="77">
        <f t="shared" si="34"/>
        <v>14.323924759150213</v>
      </c>
      <c r="J670" s="80">
        <v>13.32</v>
      </c>
      <c r="K670" s="82">
        <v>1</v>
      </c>
      <c r="L670" s="81"/>
    </row>
    <row r="671" spans="1:12" x14ac:dyDescent="0.2">
      <c r="A671" s="40" t="s">
        <v>111</v>
      </c>
      <c r="B671" s="28" t="s">
        <v>112</v>
      </c>
      <c r="C671" s="2" t="s">
        <v>295</v>
      </c>
      <c r="D671" s="24">
        <f t="shared" si="33"/>
        <v>37.017672444287228</v>
      </c>
      <c r="E671" s="4">
        <v>6.5</v>
      </c>
      <c r="F671" s="32">
        <v>5.992217898832684</v>
      </c>
      <c r="G671" s="32">
        <v>4.5454545454545459</v>
      </c>
      <c r="H671" s="28"/>
      <c r="I671" s="77">
        <f t="shared" si="34"/>
        <v>17.037672444287232</v>
      </c>
      <c r="J671" s="80">
        <v>19.979999999999997</v>
      </c>
      <c r="K671" s="82"/>
      <c r="L671" s="81"/>
    </row>
    <row r="672" spans="1:12" x14ac:dyDescent="0.2">
      <c r="A672" s="40" t="s">
        <v>113</v>
      </c>
      <c r="B672" s="28" t="s">
        <v>114</v>
      </c>
      <c r="C672" s="2" t="s">
        <v>295</v>
      </c>
      <c r="D672" s="24">
        <f t="shared" si="33"/>
        <v>39.521975072306958</v>
      </c>
      <c r="E672" s="4">
        <v>7.75</v>
      </c>
      <c r="F672" s="32">
        <v>4.9027237354085598</v>
      </c>
      <c r="G672" s="32">
        <v>7.2192513368983962</v>
      </c>
      <c r="H672" s="28"/>
      <c r="I672" s="77">
        <f t="shared" si="34"/>
        <v>19.871975072306956</v>
      </c>
      <c r="J672" s="80">
        <v>16.649999999999999</v>
      </c>
      <c r="K672" s="82">
        <v>3</v>
      </c>
      <c r="L672" s="81"/>
    </row>
    <row r="673" spans="1:12" x14ac:dyDescent="0.2">
      <c r="A673" s="40" t="s">
        <v>115</v>
      </c>
      <c r="B673" s="28" t="s">
        <v>116</v>
      </c>
      <c r="C673" s="2" t="s">
        <v>295</v>
      </c>
      <c r="D673" s="24">
        <f t="shared" si="33"/>
        <v>37.012596600012486</v>
      </c>
      <c r="E673" s="4">
        <v>7.5</v>
      </c>
      <c r="F673" s="32">
        <v>8.1712062256809332</v>
      </c>
      <c r="G673" s="32">
        <v>8.0213903743315509</v>
      </c>
      <c r="H673" s="28"/>
      <c r="I673" s="77">
        <f t="shared" si="34"/>
        <v>23.692596600012486</v>
      </c>
      <c r="J673" s="80">
        <v>13.32</v>
      </c>
      <c r="K673" s="82"/>
      <c r="L673" s="81"/>
    </row>
    <row r="674" spans="1:12" x14ac:dyDescent="0.2">
      <c r="A674" s="40" t="s">
        <v>117</v>
      </c>
      <c r="B674" s="28" t="s">
        <v>118</v>
      </c>
      <c r="C674" s="2" t="s">
        <v>295</v>
      </c>
      <c r="D674" s="24">
        <f t="shared" si="33"/>
        <v>33.343184419151456</v>
      </c>
      <c r="E674" s="4">
        <v>6.25</v>
      </c>
      <c r="F674" s="32">
        <v>4.6303501945525287</v>
      </c>
      <c r="G674" s="32">
        <v>4.8128342245989311</v>
      </c>
      <c r="H674" s="28"/>
      <c r="I674" s="77">
        <f t="shared" si="34"/>
        <v>15.693184419151461</v>
      </c>
      <c r="J674" s="80">
        <v>16.649999999999999</v>
      </c>
      <c r="K674" s="82">
        <v>1</v>
      </c>
      <c r="L674" s="81"/>
    </row>
    <row r="675" spans="1:12" x14ac:dyDescent="0.2">
      <c r="A675" s="40" t="s">
        <v>252</v>
      </c>
      <c r="B675" s="42" t="s">
        <v>253</v>
      </c>
      <c r="C675" s="4" t="s">
        <v>296</v>
      </c>
      <c r="D675" s="24">
        <f t="shared" si="33"/>
        <v>36.991304438294591</v>
      </c>
      <c r="E675" s="4">
        <v>6.25</v>
      </c>
      <c r="F675" s="4">
        <v>3.8132295719844356</v>
      </c>
      <c r="G675" s="63">
        <v>4.2780748663101607</v>
      </c>
      <c r="H675" s="66"/>
      <c r="I675" s="77">
        <f t="shared" si="34"/>
        <v>14.341304438294596</v>
      </c>
      <c r="J675" s="80">
        <v>16.649999999999999</v>
      </c>
      <c r="K675" s="82">
        <v>1</v>
      </c>
      <c r="L675" s="82">
        <v>5</v>
      </c>
    </row>
    <row r="676" spans="1:12" x14ac:dyDescent="0.2">
      <c r="A676" s="40" t="s">
        <v>119</v>
      </c>
      <c r="B676" s="28" t="s">
        <v>120</v>
      </c>
      <c r="C676" s="2" t="s">
        <v>295</v>
      </c>
      <c r="D676" s="24">
        <f t="shared" si="33"/>
        <v>34.431871657754009</v>
      </c>
      <c r="E676" s="4">
        <v>7.5</v>
      </c>
      <c r="F676" s="32"/>
      <c r="G676" s="32">
        <v>6.9518716577540109</v>
      </c>
      <c r="H676" s="28"/>
      <c r="I676" s="77">
        <f t="shared" si="34"/>
        <v>14.451871657754012</v>
      </c>
      <c r="J676" s="80">
        <v>19.979999999999997</v>
      </c>
      <c r="K676" s="82"/>
      <c r="L676" s="81"/>
    </row>
    <row r="677" spans="1:12" x14ac:dyDescent="0.2">
      <c r="A677" s="40" t="s">
        <v>254</v>
      </c>
      <c r="B677" s="42" t="s">
        <v>255</v>
      </c>
      <c r="C677" s="4" t="s">
        <v>296</v>
      </c>
      <c r="D677" s="24">
        <f t="shared" si="33"/>
        <v>62.621362700014565</v>
      </c>
      <c r="E677" s="4">
        <v>8.75</v>
      </c>
      <c r="F677" s="4">
        <v>9.5330739299610894</v>
      </c>
      <c r="G677" s="63">
        <v>9.3582887700534769</v>
      </c>
      <c r="H677" s="66"/>
      <c r="I677" s="77">
        <f t="shared" si="34"/>
        <v>27.641362700014568</v>
      </c>
      <c r="J677" s="80">
        <v>19.979999999999997</v>
      </c>
      <c r="K677" s="82">
        <v>10</v>
      </c>
      <c r="L677" s="82">
        <v>5</v>
      </c>
    </row>
    <row r="678" spans="1:12" x14ac:dyDescent="0.2">
      <c r="A678" s="40" t="s">
        <v>173</v>
      </c>
      <c r="B678" s="28" t="s">
        <v>174</v>
      </c>
      <c r="C678" s="2" t="s">
        <v>295</v>
      </c>
      <c r="D678" s="24">
        <f t="shared" si="33"/>
        <v>19.547742150273621</v>
      </c>
      <c r="E678" s="4">
        <v>8</v>
      </c>
      <c r="F678" s="32">
        <v>4.0856031128404666</v>
      </c>
      <c r="G678" s="32">
        <v>0.80213903743315518</v>
      </c>
      <c r="H678" s="28"/>
      <c r="I678" s="77">
        <f t="shared" si="34"/>
        <v>12.887742150273622</v>
      </c>
      <c r="J678" s="80">
        <v>6.66</v>
      </c>
      <c r="K678" s="82"/>
      <c r="L678" s="82"/>
    </row>
    <row r="679" spans="1:12" x14ac:dyDescent="0.2">
      <c r="A679" s="40" t="s">
        <v>121</v>
      </c>
      <c r="B679" s="28" t="s">
        <v>122</v>
      </c>
      <c r="C679" s="2" t="s">
        <v>295</v>
      </c>
      <c r="D679" s="24">
        <f t="shared" si="33"/>
        <v>45.92357976653696</v>
      </c>
      <c r="E679" s="4">
        <v>7.5</v>
      </c>
      <c r="F679" s="32">
        <v>8.4435797665369634</v>
      </c>
      <c r="G679" s="32">
        <v>10</v>
      </c>
      <c r="H679" s="28"/>
      <c r="I679" s="77">
        <f t="shared" si="34"/>
        <v>25.943579766536963</v>
      </c>
      <c r="J679" s="80">
        <v>19.979999999999997</v>
      </c>
      <c r="K679" s="82"/>
      <c r="L679" s="81"/>
    </row>
    <row r="680" spans="1:12" x14ac:dyDescent="0.2">
      <c r="A680" s="40" t="s">
        <v>175</v>
      </c>
      <c r="B680" s="28" t="s">
        <v>176</v>
      </c>
      <c r="C680" s="2" t="s">
        <v>295</v>
      </c>
      <c r="D680" s="24">
        <f t="shared" si="33"/>
        <v>22.592785118292099</v>
      </c>
      <c r="E680" s="4">
        <v>7.75</v>
      </c>
      <c r="F680" s="32">
        <v>2.1789883268482488</v>
      </c>
      <c r="G680" s="32">
        <v>2.6737967914438503</v>
      </c>
      <c r="H680" s="28"/>
      <c r="I680" s="77">
        <f t="shared" si="34"/>
        <v>12.602785118292099</v>
      </c>
      <c r="J680" s="80">
        <v>9.99</v>
      </c>
      <c r="K680" s="82"/>
      <c r="L680" s="82"/>
    </row>
    <row r="681" spans="1:12" x14ac:dyDescent="0.2">
      <c r="A681" s="40" t="s">
        <v>123</v>
      </c>
      <c r="B681" s="28" t="s">
        <v>124</v>
      </c>
      <c r="C681" s="2" t="s">
        <v>295</v>
      </c>
      <c r="D681" s="24">
        <f t="shared" si="33"/>
        <v>37.082394972845876</v>
      </c>
      <c r="E681" s="4">
        <v>6</v>
      </c>
      <c r="F681" s="32">
        <v>7.6264591439688711</v>
      </c>
      <c r="G681" s="32">
        <v>3.4759358288770055</v>
      </c>
      <c r="H681" s="28"/>
      <c r="I681" s="77">
        <f t="shared" si="34"/>
        <v>17.102394972845875</v>
      </c>
      <c r="J681" s="80">
        <v>19.979999999999997</v>
      </c>
      <c r="K681" s="82"/>
      <c r="L681" s="81"/>
    </row>
    <row r="682" spans="1:12" x14ac:dyDescent="0.2">
      <c r="A682" s="40" t="s">
        <v>125</v>
      </c>
      <c r="B682" s="28" t="s">
        <v>126</v>
      </c>
      <c r="C682" s="2" t="s">
        <v>295</v>
      </c>
      <c r="D682" s="24">
        <f t="shared" si="33"/>
        <v>27.18986891113007</v>
      </c>
      <c r="E682" s="4">
        <v>6.5</v>
      </c>
      <c r="F682" s="32">
        <v>4.6303501945525287</v>
      </c>
      <c r="G682" s="32">
        <v>1.0695187165775402</v>
      </c>
      <c r="H682" s="28"/>
      <c r="I682" s="77">
        <f t="shared" si="34"/>
        <v>12.19986891113007</v>
      </c>
      <c r="J682" s="80">
        <v>9.99</v>
      </c>
      <c r="K682" s="82"/>
      <c r="L682" s="81">
        <v>5</v>
      </c>
    </row>
    <row r="683" spans="1:12" x14ac:dyDescent="0.2">
      <c r="A683" s="40" t="s">
        <v>177</v>
      </c>
      <c r="B683" s="28" t="s">
        <v>178</v>
      </c>
      <c r="C683" s="2" t="s">
        <v>295</v>
      </c>
      <c r="D683" s="24">
        <f t="shared" si="33"/>
        <v>6.3618677042801552</v>
      </c>
      <c r="E683" s="4">
        <v>5</v>
      </c>
      <c r="F683" s="32">
        <v>1.3618677042801555</v>
      </c>
      <c r="G683" s="32">
        <v>0</v>
      </c>
      <c r="H683" s="28"/>
      <c r="I683" s="77">
        <f t="shared" si="34"/>
        <v>6.3618677042801552</v>
      </c>
      <c r="J683" s="80">
        <v>0</v>
      </c>
      <c r="K683" s="82"/>
      <c r="L683" s="82"/>
    </row>
    <row r="684" spans="1:12" x14ac:dyDescent="0.2">
      <c r="A684" s="40" t="s">
        <v>256</v>
      </c>
      <c r="B684" s="42" t="s">
        <v>257</v>
      </c>
      <c r="C684" s="4" t="s">
        <v>296</v>
      </c>
      <c r="D684" s="24">
        <f t="shared" si="33"/>
        <v>31.565125782891862</v>
      </c>
      <c r="E684" s="4">
        <v>7.5</v>
      </c>
      <c r="F684" s="4">
        <v>2.7237354085603109</v>
      </c>
      <c r="G684" s="63">
        <v>8.0213903743315509</v>
      </c>
      <c r="H684" s="66"/>
      <c r="I684" s="77">
        <f t="shared" si="34"/>
        <v>18.245125782891861</v>
      </c>
      <c r="J684" s="80">
        <v>13.32</v>
      </c>
      <c r="K684" s="82"/>
      <c r="L684" s="82"/>
    </row>
    <row r="685" spans="1:12" x14ac:dyDescent="0.2">
      <c r="A685" s="40" t="s">
        <v>179</v>
      </c>
      <c r="B685" s="28" t="s">
        <v>180</v>
      </c>
      <c r="C685" s="2" t="s">
        <v>295</v>
      </c>
      <c r="D685" s="24">
        <f t="shared" si="33"/>
        <v>12.437976653696497</v>
      </c>
      <c r="E685" s="4">
        <v>4.75</v>
      </c>
      <c r="F685" s="32">
        <v>4.3579766536964977</v>
      </c>
      <c r="G685" s="32">
        <v>0</v>
      </c>
      <c r="H685" s="28"/>
      <c r="I685" s="77">
        <f t="shared" si="34"/>
        <v>9.1079766536964968</v>
      </c>
      <c r="J685" s="80">
        <v>3.33</v>
      </c>
      <c r="K685" s="82"/>
      <c r="L685" s="82"/>
    </row>
    <row r="686" spans="1:12" x14ac:dyDescent="0.2">
      <c r="A686" s="40" t="s">
        <v>181</v>
      </c>
      <c r="B686" s="28" t="s">
        <v>182</v>
      </c>
      <c r="C686" s="2" t="s">
        <v>295</v>
      </c>
      <c r="D686" s="24">
        <f t="shared" si="33"/>
        <v>23.341292161717888</v>
      </c>
      <c r="E686" s="4">
        <v>5.25</v>
      </c>
      <c r="F686" s="32">
        <v>4.3579766536964977</v>
      </c>
      <c r="G686" s="32">
        <v>3.7433155080213907</v>
      </c>
      <c r="H686" s="28"/>
      <c r="I686" s="77">
        <f t="shared" si="34"/>
        <v>13.351292161717888</v>
      </c>
      <c r="J686" s="80">
        <v>9.99</v>
      </c>
      <c r="K686" s="82"/>
      <c r="L686" s="82"/>
    </row>
    <row r="687" spans="1:12" x14ac:dyDescent="0.2">
      <c r="A687" s="40" t="s">
        <v>183</v>
      </c>
      <c r="B687" s="28" t="s">
        <v>184</v>
      </c>
      <c r="C687" s="2" t="s">
        <v>295</v>
      </c>
      <c r="D687" s="24">
        <f t="shared" si="33"/>
        <v>11.66</v>
      </c>
      <c r="E687" s="4">
        <v>5</v>
      </c>
      <c r="F687" s="32">
        <v>0</v>
      </c>
      <c r="G687" s="32">
        <v>0</v>
      </c>
      <c r="H687" s="28"/>
      <c r="I687" s="77">
        <f t="shared" si="34"/>
        <v>5</v>
      </c>
      <c r="J687" s="80">
        <v>6.66</v>
      </c>
      <c r="K687" s="82"/>
      <c r="L687" s="82"/>
    </row>
    <row r="688" spans="1:12" x14ac:dyDescent="0.2">
      <c r="A688" s="40" t="s">
        <v>127</v>
      </c>
      <c r="B688" s="28" t="s">
        <v>128</v>
      </c>
      <c r="C688" s="2" t="s">
        <v>295</v>
      </c>
      <c r="D688" s="24">
        <f t="shared" si="33"/>
        <v>50.211362700014568</v>
      </c>
      <c r="E688" s="4">
        <v>10</v>
      </c>
      <c r="F688" s="32">
        <v>9.5330739299610894</v>
      </c>
      <c r="G688" s="32">
        <v>9.3582887700534769</v>
      </c>
      <c r="H688" s="28"/>
      <c r="I688" s="77">
        <f t="shared" si="34"/>
        <v>28.891362700014568</v>
      </c>
      <c r="J688" s="80">
        <v>13.32</v>
      </c>
      <c r="K688" s="82">
        <v>8</v>
      </c>
      <c r="L688" s="81"/>
    </row>
    <row r="689" spans="1:12" x14ac:dyDescent="0.2">
      <c r="A689" s="40" t="s">
        <v>258</v>
      </c>
      <c r="B689" s="42" t="s">
        <v>259</v>
      </c>
      <c r="C689" s="4" t="s">
        <v>296</v>
      </c>
      <c r="D689" s="24">
        <f t="shared" si="33"/>
        <v>39.581901412846705</v>
      </c>
      <c r="E689" s="4">
        <v>8.75</v>
      </c>
      <c r="F689" s="4">
        <v>8.1712062256809332</v>
      </c>
      <c r="G689" s="63">
        <v>4.0106951871657754</v>
      </c>
      <c r="H689" s="66"/>
      <c r="I689" s="77">
        <f t="shared" si="34"/>
        <v>20.93190141284671</v>
      </c>
      <c r="J689" s="80">
        <v>16.649999999999999</v>
      </c>
      <c r="K689" s="82">
        <v>2</v>
      </c>
      <c r="L689" s="82"/>
    </row>
    <row r="690" spans="1:12" x14ac:dyDescent="0.2">
      <c r="A690" s="40" t="s">
        <v>129</v>
      </c>
      <c r="B690" s="28" t="s">
        <v>130</v>
      </c>
      <c r="C690" s="2" t="s">
        <v>295</v>
      </c>
      <c r="D690" s="24">
        <f t="shared" si="33"/>
        <v>32.901008551988177</v>
      </c>
      <c r="E690" s="4">
        <v>4.25</v>
      </c>
      <c r="F690" s="32">
        <v>6.264591439688715</v>
      </c>
      <c r="G690" s="32">
        <v>2.4064171122994655</v>
      </c>
      <c r="H690" s="28"/>
      <c r="I690" s="77">
        <f t="shared" si="34"/>
        <v>12.92100855198818</v>
      </c>
      <c r="J690" s="80">
        <v>19.979999999999997</v>
      </c>
      <c r="K690" s="82"/>
      <c r="L690" s="81"/>
    </row>
    <row r="691" spans="1:12" x14ac:dyDescent="0.2">
      <c r="A691" s="40" t="s">
        <v>131</v>
      </c>
      <c r="B691" s="28" t="s">
        <v>132</v>
      </c>
      <c r="C691" s="2" t="s">
        <v>295</v>
      </c>
      <c r="D691" s="24">
        <f t="shared" si="33"/>
        <v>51.971234732308204</v>
      </c>
      <c r="E691" s="4">
        <v>6.25</v>
      </c>
      <c r="F691" s="32">
        <v>5.7198443579766529</v>
      </c>
      <c r="G691" s="32">
        <v>8.0213903743315509</v>
      </c>
      <c r="H691" s="28"/>
      <c r="I691" s="77">
        <f t="shared" si="34"/>
        <v>19.991234732308204</v>
      </c>
      <c r="J691" s="80">
        <v>19.979999999999997</v>
      </c>
      <c r="K691" s="82">
        <v>7</v>
      </c>
      <c r="L691" s="81">
        <v>5</v>
      </c>
    </row>
    <row r="692" spans="1:12" x14ac:dyDescent="0.2">
      <c r="A692" s="40" t="s">
        <v>260</v>
      </c>
      <c r="B692" s="42" t="s">
        <v>261</v>
      </c>
      <c r="C692" s="4" t="s">
        <v>296</v>
      </c>
      <c r="D692" s="24">
        <f t="shared" si="33"/>
        <v>31.15291308599846</v>
      </c>
      <c r="E692" s="4">
        <v>4</v>
      </c>
      <c r="F692" s="4">
        <v>5.992217898832684</v>
      </c>
      <c r="G692" s="63">
        <v>4.0106951871657754</v>
      </c>
      <c r="H692" s="66"/>
      <c r="I692" s="77">
        <f t="shared" si="34"/>
        <v>14.002913085998461</v>
      </c>
      <c r="J692" s="80">
        <v>16.649999999999999</v>
      </c>
      <c r="K692" s="82">
        <v>0.5</v>
      </c>
      <c r="L692" s="82"/>
    </row>
    <row r="693" spans="1:12" x14ac:dyDescent="0.2">
      <c r="A693" s="40" t="s">
        <v>262</v>
      </c>
      <c r="B693" s="42" t="s">
        <v>263</v>
      </c>
      <c r="C693" s="4" t="s">
        <v>296</v>
      </c>
      <c r="D693" s="24">
        <f t="shared" si="33"/>
        <v>26.200761771988596</v>
      </c>
      <c r="E693" s="4">
        <v>7</v>
      </c>
      <c r="F693" s="4">
        <v>6.536964980544747</v>
      </c>
      <c r="G693" s="63">
        <v>2.6737967914438503</v>
      </c>
      <c r="H693" s="66"/>
      <c r="I693" s="77">
        <f t="shared" si="34"/>
        <v>16.210761771988597</v>
      </c>
      <c r="J693" s="80">
        <v>9.99</v>
      </c>
      <c r="K693" s="82"/>
      <c r="L693" s="82"/>
    </row>
    <row r="694" spans="1:12" x14ac:dyDescent="0.2">
      <c r="A694" s="40" t="s">
        <v>133</v>
      </c>
      <c r="B694" s="28" t="s">
        <v>134</v>
      </c>
      <c r="C694" s="2" t="s">
        <v>295</v>
      </c>
      <c r="D694" s="24">
        <f t="shared" ref="D694:D709" si="35">I694+J694+K694+L694</f>
        <v>31.070317318296262</v>
      </c>
      <c r="E694" s="4">
        <v>7.5</v>
      </c>
      <c r="F694" s="32">
        <v>4.9027237354085598</v>
      </c>
      <c r="G694" s="32">
        <v>5.3475935828877006</v>
      </c>
      <c r="H694" s="28"/>
      <c r="I694" s="77">
        <f t="shared" ref="I694:I709" si="36">SUM(E694:G694)</f>
        <v>17.750317318296261</v>
      </c>
      <c r="J694" s="80">
        <v>13.32</v>
      </c>
      <c r="K694" s="82"/>
      <c r="L694" s="81"/>
    </row>
    <row r="695" spans="1:12" x14ac:dyDescent="0.2">
      <c r="A695" s="40" t="s">
        <v>264</v>
      </c>
      <c r="B695" s="42" t="s">
        <v>265</v>
      </c>
      <c r="C695" s="4" t="s">
        <v>296</v>
      </c>
      <c r="D695" s="24">
        <f t="shared" si="35"/>
        <v>44.196265423749971</v>
      </c>
      <c r="E695" s="4">
        <v>5.5</v>
      </c>
      <c r="F695" s="4">
        <v>4.3579766536964977</v>
      </c>
      <c r="G695" s="63">
        <v>9.3582887700534769</v>
      </c>
      <c r="H695" s="66"/>
      <c r="I695" s="77">
        <f t="shared" si="36"/>
        <v>19.216265423749974</v>
      </c>
      <c r="J695" s="80">
        <v>19.979999999999997</v>
      </c>
      <c r="K695" s="82"/>
      <c r="L695" s="82">
        <v>5</v>
      </c>
    </row>
    <row r="696" spans="1:12" x14ac:dyDescent="0.2">
      <c r="A696" s="40" t="s">
        <v>135</v>
      </c>
      <c r="B696" s="28" t="s">
        <v>136</v>
      </c>
      <c r="C696" s="2" t="s">
        <v>295</v>
      </c>
      <c r="D696" s="24">
        <f t="shared" si="35"/>
        <v>38.450963399155199</v>
      </c>
      <c r="E696" s="4">
        <v>7.5</v>
      </c>
      <c r="F696" s="32">
        <v>7.081712062256809</v>
      </c>
      <c r="G696" s="32">
        <v>7.2192513368983962</v>
      </c>
      <c r="H696" s="28"/>
      <c r="I696" s="77">
        <f t="shared" si="36"/>
        <v>21.800963399155204</v>
      </c>
      <c r="J696" s="80">
        <v>16.649999999999999</v>
      </c>
      <c r="K696" s="82"/>
      <c r="L696" s="81"/>
    </row>
    <row r="697" spans="1:12" x14ac:dyDescent="0.2">
      <c r="A697" s="41" t="s">
        <v>266</v>
      </c>
      <c r="B697" s="1" t="s">
        <v>267</v>
      </c>
      <c r="C697" s="4" t="s">
        <v>296</v>
      </c>
      <c r="D697" s="24">
        <f t="shared" si="35"/>
        <v>47.049248215734821</v>
      </c>
      <c r="E697" s="28">
        <v>9</v>
      </c>
      <c r="F697" s="28">
        <v>8.4435797665369634</v>
      </c>
      <c r="G697" s="63">
        <v>9.6256684491978621</v>
      </c>
      <c r="H697" s="66"/>
      <c r="I697" s="77">
        <f t="shared" si="36"/>
        <v>27.069248215734824</v>
      </c>
      <c r="J697" s="80">
        <v>19.979999999999997</v>
      </c>
      <c r="K697" s="82"/>
      <c r="L697" s="82"/>
    </row>
    <row r="698" spans="1:12" x14ac:dyDescent="0.2">
      <c r="A698" s="41" t="s">
        <v>268</v>
      </c>
      <c r="B698" s="1" t="s">
        <v>269</v>
      </c>
      <c r="C698" s="4" t="s">
        <v>296</v>
      </c>
      <c r="D698" s="24">
        <f t="shared" si="35"/>
        <v>49.918108574876712</v>
      </c>
      <c r="E698" s="28">
        <v>7.5</v>
      </c>
      <c r="F698" s="28">
        <v>6.809338521400778</v>
      </c>
      <c r="G698" s="63">
        <v>8.2887700534759361</v>
      </c>
      <c r="H698" s="66"/>
      <c r="I698" s="77">
        <f t="shared" si="36"/>
        <v>22.598108574876715</v>
      </c>
      <c r="J698" s="80">
        <v>13.32</v>
      </c>
      <c r="K698" s="82">
        <v>9</v>
      </c>
      <c r="L698" s="82">
        <v>5</v>
      </c>
    </row>
    <row r="699" spans="1:12" x14ac:dyDescent="0.2">
      <c r="A699" s="41" t="s">
        <v>270</v>
      </c>
      <c r="B699" s="1" t="s">
        <v>271</v>
      </c>
      <c r="C699" s="4" t="s">
        <v>296</v>
      </c>
      <c r="D699" s="24">
        <f t="shared" si="35"/>
        <v>45.829305645144508</v>
      </c>
      <c r="E699" s="28">
        <v>8.75</v>
      </c>
      <c r="F699" s="28">
        <v>7.081712062256809</v>
      </c>
      <c r="G699" s="63">
        <v>5.3475935828877006</v>
      </c>
      <c r="H699" s="66"/>
      <c r="I699" s="77">
        <f t="shared" si="36"/>
        <v>21.17930564514451</v>
      </c>
      <c r="J699" s="80">
        <v>16.649999999999999</v>
      </c>
      <c r="K699" s="82">
        <v>3</v>
      </c>
      <c r="L699" s="82">
        <v>5</v>
      </c>
    </row>
    <row r="700" spans="1:12" x14ac:dyDescent="0.2">
      <c r="A700" s="40" t="s">
        <v>137</v>
      </c>
      <c r="B700" s="28" t="s">
        <v>138</v>
      </c>
      <c r="C700" s="2" t="s">
        <v>295</v>
      </c>
      <c r="D700" s="24">
        <f t="shared" si="35"/>
        <v>27.747495370274038</v>
      </c>
      <c r="E700" s="4">
        <v>9</v>
      </c>
      <c r="F700" s="32">
        <v>4.3579766536964977</v>
      </c>
      <c r="G700" s="32">
        <v>1.0695187165775402</v>
      </c>
      <c r="H700" s="28"/>
      <c r="I700" s="77">
        <f t="shared" si="36"/>
        <v>14.427495370274038</v>
      </c>
      <c r="J700" s="80">
        <v>13.32</v>
      </c>
      <c r="K700" s="82"/>
      <c r="L700" s="81"/>
    </row>
    <row r="701" spans="1:12" x14ac:dyDescent="0.2">
      <c r="A701" s="41" t="s">
        <v>272</v>
      </c>
      <c r="B701" s="1" t="s">
        <v>273</v>
      </c>
      <c r="C701" s="4" t="s">
        <v>296</v>
      </c>
      <c r="D701" s="24">
        <f t="shared" si="35"/>
        <v>37.091176470588238</v>
      </c>
      <c r="E701" s="28">
        <v>6.5</v>
      </c>
      <c r="F701" s="28">
        <v>10</v>
      </c>
      <c r="G701" s="63">
        <v>2.9411764705882355</v>
      </c>
      <c r="H701" s="66"/>
      <c r="I701" s="77">
        <f t="shared" si="36"/>
        <v>19.441176470588236</v>
      </c>
      <c r="J701" s="80">
        <v>16.649999999999999</v>
      </c>
      <c r="K701" s="82">
        <v>1</v>
      </c>
      <c r="L701" s="82"/>
    </row>
    <row r="702" spans="1:12" x14ac:dyDescent="0.2">
      <c r="A702" s="40" t="s">
        <v>185</v>
      </c>
      <c r="B702" s="28" t="s">
        <v>186</v>
      </c>
      <c r="C702" s="2" t="s">
        <v>295</v>
      </c>
      <c r="D702" s="24">
        <f t="shared" si="35"/>
        <v>9.8166147859922184</v>
      </c>
      <c r="E702" s="4">
        <v>1.25</v>
      </c>
      <c r="F702" s="32">
        <v>1.9066147859922178</v>
      </c>
      <c r="G702" s="32">
        <v>0</v>
      </c>
      <c r="H702" s="28"/>
      <c r="I702" s="77">
        <f t="shared" si="36"/>
        <v>3.1566147859922178</v>
      </c>
      <c r="J702" s="80">
        <v>6.66</v>
      </c>
      <c r="K702" s="82"/>
      <c r="L702" s="82"/>
    </row>
    <row r="703" spans="1:12" x14ac:dyDescent="0.2">
      <c r="A703" s="41" t="s">
        <v>290</v>
      </c>
      <c r="B703" s="1" t="s">
        <v>291</v>
      </c>
      <c r="C703" s="4" t="s">
        <v>296</v>
      </c>
      <c r="D703" s="24">
        <f t="shared" si="35"/>
        <v>22.828988326848247</v>
      </c>
      <c r="E703" s="28">
        <v>4</v>
      </c>
      <c r="F703" s="28">
        <v>2.1789883268482488</v>
      </c>
      <c r="G703" s="64">
        <v>0</v>
      </c>
      <c r="H703" s="66"/>
      <c r="I703" s="77">
        <f t="shared" si="36"/>
        <v>6.1789883268482484</v>
      </c>
      <c r="J703" s="80">
        <v>16.649999999999999</v>
      </c>
      <c r="K703" s="82"/>
      <c r="L703" s="82"/>
    </row>
    <row r="704" spans="1:12" x14ac:dyDescent="0.2">
      <c r="A704" s="40" t="s">
        <v>187</v>
      </c>
      <c r="B704" s="28" t="s">
        <v>188</v>
      </c>
      <c r="C704" s="2" t="s">
        <v>295</v>
      </c>
      <c r="D704" s="24">
        <f t="shared" si="35"/>
        <v>22.915804740007076</v>
      </c>
      <c r="E704" s="4">
        <v>3.75</v>
      </c>
      <c r="F704" s="32">
        <v>4.6303501945525287</v>
      </c>
      <c r="G704" s="32">
        <v>4.5454545454545459</v>
      </c>
      <c r="H704" s="28"/>
      <c r="I704" s="77">
        <f t="shared" si="36"/>
        <v>12.925804740007074</v>
      </c>
      <c r="J704" s="80">
        <v>9.99</v>
      </c>
      <c r="K704" s="82"/>
      <c r="L704" s="82"/>
    </row>
    <row r="705" spans="1:19" x14ac:dyDescent="0.2">
      <c r="A705" s="41" t="s">
        <v>292</v>
      </c>
      <c r="B705" s="1" t="s">
        <v>293</v>
      </c>
      <c r="C705" s="4" t="s">
        <v>296</v>
      </c>
      <c r="D705" s="24">
        <f t="shared" si="35"/>
        <v>13.99</v>
      </c>
      <c r="E705" s="28">
        <v>4</v>
      </c>
      <c r="F705" s="28">
        <v>0</v>
      </c>
      <c r="G705" s="64">
        <v>0</v>
      </c>
      <c r="H705" s="66"/>
      <c r="I705" s="77">
        <f t="shared" si="36"/>
        <v>4</v>
      </c>
      <c r="J705" s="80">
        <v>9.99</v>
      </c>
      <c r="K705" s="82"/>
      <c r="L705" s="82"/>
    </row>
    <row r="706" spans="1:19" x14ac:dyDescent="0.2">
      <c r="A706" s="41" t="s">
        <v>274</v>
      </c>
      <c r="B706" s="1" t="s">
        <v>275</v>
      </c>
      <c r="C706" s="4" t="s">
        <v>296</v>
      </c>
      <c r="D706" s="24">
        <f t="shared" si="35"/>
        <v>24.680670634012358</v>
      </c>
      <c r="E706" s="28">
        <v>4</v>
      </c>
      <c r="F706" s="28">
        <v>1.0894941634241244</v>
      </c>
      <c r="G706" s="63">
        <v>2.9411764705882355</v>
      </c>
      <c r="H706" s="66"/>
      <c r="I706" s="77">
        <f t="shared" si="36"/>
        <v>8.0306706340123597</v>
      </c>
      <c r="J706" s="80">
        <v>16.649999999999999</v>
      </c>
      <c r="K706" s="82"/>
      <c r="L706" s="82"/>
    </row>
    <row r="707" spans="1:19" x14ac:dyDescent="0.2">
      <c r="A707" s="40" t="s">
        <v>139</v>
      </c>
      <c r="B707" s="28" t="s">
        <v>140</v>
      </c>
      <c r="C707" s="2" t="s">
        <v>295</v>
      </c>
      <c r="D707" s="24">
        <f t="shared" si="35"/>
        <v>25.166298300006243</v>
      </c>
      <c r="E707" s="4">
        <v>3.75</v>
      </c>
      <c r="F707" s="32">
        <v>4.0856031128404666</v>
      </c>
      <c r="G707" s="32">
        <v>4.0106951871657754</v>
      </c>
      <c r="H707" s="28"/>
      <c r="I707" s="77">
        <f t="shared" si="36"/>
        <v>11.846298300006243</v>
      </c>
      <c r="J707" s="80">
        <v>13.32</v>
      </c>
      <c r="K707" s="82"/>
      <c r="L707" s="81"/>
    </row>
    <row r="708" spans="1:19" x14ac:dyDescent="0.2">
      <c r="A708" s="40" t="s">
        <v>141</v>
      </c>
      <c r="B708" s="28" t="s">
        <v>142</v>
      </c>
      <c r="C708" s="2" t="s">
        <v>295</v>
      </c>
      <c r="D708" s="24">
        <f t="shared" si="35"/>
        <v>32.766273746852825</v>
      </c>
      <c r="E708" s="4">
        <v>4</v>
      </c>
      <c r="F708" s="32">
        <v>5.1750972762645908</v>
      </c>
      <c r="G708" s="32">
        <v>2.9411764705882355</v>
      </c>
      <c r="H708" s="28"/>
      <c r="I708" s="77">
        <f t="shared" si="36"/>
        <v>12.116273746852826</v>
      </c>
      <c r="J708" s="80">
        <v>16.649999999999999</v>
      </c>
      <c r="K708" s="82">
        <v>4</v>
      </c>
      <c r="L708" s="81"/>
    </row>
    <row r="709" spans="1:19" x14ac:dyDescent="0.2">
      <c r="A709" s="40" t="s">
        <v>143</v>
      </c>
      <c r="B709" s="28" t="s">
        <v>144</v>
      </c>
      <c r="C709" s="2" t="s">
        <v>295</v>
      </c>
      <c r="D709" s="24">
        <f t="shared" si="35"/>
        <v>63.73</v>
      </c>
      <c r="E709" s="4">
        <v>8.75</v>
      </c>
      <c r="F709" s="32">
        <v>10</v>
      </c>
      <c r="G709" s="32">
        <v>10</v>
      </c>
      <c r="H709" s="28"/>
      <c r="I709" s="77">
        <f t="shared" si="36"/>
        <v>28.75</v>
      </c>
      <c r="J709" s="80">
        <v>19.979999999999997</v>
      </c>
      <c r="K709" s="82">
        <v>10</v>
      </c>
      <c r="L709" s="81">
        <v>5</v>
      </c>
    </row>
    <row r="710" spans="1:19" ht="12.95" customHeight="1" x14ac:dyDescent="0.2">
      <c r="A710" s="237" t="s">
        <v>5</v>
      </c>
      <c r="B710" s="245" t="s">
        <v>6</v>
      </c>
      <c r="D710" s="256" t="s">
        <v>8</v>
      </c>
      <c r="E710" s="87" t="s">
        <v>0</v>
      </c>
      <c r="F710" s="87"/>
      <c r="G710" s="23"/>
      <c r="H710" s="9"/>
      <c r="I710" s="25"/>
      <c r="J710" s="98" t="s">
        <v>4</v>
      </c>
      <c r="K710" s="99"/>
      <c r="L710" s="99"/>
      <c r="M710" s="99"/>
      <c r="N710" s="99"/>
      <c r="O710" s="99"/>
      <c r="P710" s="99"/>
      <c r="Q710" s="100"/>
      <c r="R710" s="101" t="s">
        <v>1528</v>
      </c>
      <c r="S710" s="102" t="s">
        <v>1527</v>
      </c>
    </row>
    <row r="711" spans="1:19" x14ac:dyDescent="0.2">
      <c r="A711" s="238"/>
      <c r="B711" s="245"/>
      <c r="D711" s="257"/>
      <c r="E711" s="14" t="s">
        <v>1</v>
      </c>
      <c r="F711" s="14" t="s">
        <v>2</v>
      </c>
      <c r="G711" s="23" t="s">
        <v>3</v>
      </c>
      <c r="H711" s="9" t="s">
        <v>7</v>
      </c>
      <c r="I711" s="25"/>
      <c r="J711" s="97">
        <v>41347</v>
      </c>
      <c r="K711" s="97">
        <v>41348</v>
      </c>
      <c r="L711" s="97">
        <v>41360</v>
      </c>
      <c r="M711" s="97">
        <v>41375</v>
      </c>
      <c r="N711" s="97">
        <v>41411</v>
      </c>
      <c r="O711" s="96">
        <v>41415</v>
      </c>
      <c r="P711" s="95"/>
      <c r="Q711" s="94" t="s">
        <v>1526</v>
      </c>
      <c r="R711" s="103"/>
      <c r="S711" s="104"/>
    </row>
    <row r="712" spans="1:19" x14ac:dyDescent="0.2">
      <c r="A712" t="s">
        <v>1525</v>
      </c>
      <c r="B712" s="1" t="s">
        <v>1524</v>
      </c>
      <c r="C712" s="4" t="s">
        <v>296</v>
      </c>
      <c r="D712" s="24">
        <f t="shared" ref="D712:D774" si="37">+I712+Q712+R712+S712</f>
        <v>34.101551246537397</v>
      </c>
      <c r="E712" s="2">
        <v>5.0415512465373959</v>
      </c>
      <c r="F712" s="31">
        <v>8</v>
      </c>
      <c r="G712" s="22">
        <v>7.74</v>
      </c>
      <c r="H712" s="13"/>
      <c r="I712" s="77">
        <f t="shared" ref="I712:I743" si="38">+SUM(E712:G712)</f>
        <v>20.781551246537397</v>
      </c>
      <c r="J712" s="1"/>
      <c r="K712" s="1"/>
      <c r="M712" s="1">
        <v>3.33</v>
      </c>
      <c r="N712" s="1">
        <v>3.33</v>
      </c>
      <c r="O712" s="92">
        <v>3.33</v>
      </c>
      <c r="P712" s="93">
        <v>3.33</v>
      </c>
      <c r="Q712" s="89">
        <f t="shared" ref="Q712:Q743" si="39">SUM(J712:P712)</f>
        <v>13.32</v>
      </c>
      <c r="R712" s="88"/>
      <c r="S712" s="87"/>
    </row>
    <row r="713" spans="1:19" x14ac:dyDescent="0.2">
      <c r="A713" s="15" t="s">
        <v>1523</v>
      </c>
      <c r="B713" s="1" t="s">
        <v>1522</v>
      </c>
      <c r="C713" s="4" t="s">
        <v>296</v>
      </c>
      <c r="D713" s="24">
        <f t="shared" si="37"/>
        <v>24.890210526315791</v>
      </c>
      <c r="E713" s="2">
        <v>3.6842105263157894</v>
      </c>
      <c r="F713" s="31">
        <v>4.25</v>
      </c>
      <c r="G713" s="22">
        <v>6.9660000000000002</v>
      </c>
      <c r="H713" s="13"/>
      <c r="I713" s="77">
        <f t="shared" si="38"/>
        <v>14.900210526315789</v>
      </c>
      <c r="J713" s="1"/>
      <c r="K713" s="1"/>
      <c r="M713" s="1">
        <v>3.33</v>
      </c>
      <c r="N713" s="1"/>
      <c r="O713" s="92">
        <v>3.33</v>
      </c>
      <c r="P713" s="93">
        <v>3.33</v>
      </c>
      <c r="Q713" s="89">
        <f t="shared" si="39"/>
        <v>9.99</v>
      </c>
      <c r="R713" s="88"/>
      <c r="S713" s="87"/>
    </row>
    <row r="714" spans="1:19" x14ac:dyDescent="0.2">
      <c r="A714" s="15" t="s">
        <v>1521</v>
      </c>
      <c r="B714" s="1" t="s">
        <v>1520</v>
      </c>
      <c r="C714" s="4" t="s">
        <v>296</v>
      </c>
      <c r="D714" s="24">
        <f t="shared" si="37"/>
        <v>39.663927977839336</v>
      </c>
      <c r="E714" s="2">
        <v>4.2659279778393353</v>
      </c>
      <c r="F714" s="31">
        <v>10</v>
      </c>
      <c r="G714" s="22">
        <v>5.4180000000000001</v>
      </c>
      <c r="H714" s="13"/>
      <c r="I714" s="77">
        <f t="shared" si="38"/>
        <v>19.683927977839335</v>
      </c>
      <c r="J714" s="1">
        <v>3.33</v>
      </c>
      <c r="K714" s="1">
        <v>3.33</v>
      </c>
      <c r="L714" s="1">
        <v>3.33</v>
      </c>
      <c r="M714" s="1">
        <v>3.33</v>
      </c>
      <c r="N714" s="1">
        <v>3.33</v>
      </c>
      <c r="O714" s="92"/>
      <c r="P714" s="93">
        <v>3.33</v>
      </c>
      <c r="Q714" s="89">
        <f t="shared" si="39"/>
        <v>19.979999999999997</v>
      </c>
      <c r="R714" s="88"/>
      <c r="S714" s="87"/>
    </row>
    <row r="715" spans="1:19" x14ac:dyDescent="0.2">
      <c r="A715" s="15" t="s">
        <v>1519</v>
      </c>
      <c r="B715" s="1" t="s">
        <v>1518</v>
      </c>
      <c r="C715" s="4" t="s">
        <v>296</v>
      </c>
      <c r="D715" s="24">
        <f t="shared" si="37"/>
        <v>27.765058171745149</v>
      </c>
      <c r="E715" s="2">
        <v>1.9390581717451525</v>
      </c>
      <c r="F715" s="31">
        <v>2.75</v>
      </c>
      <c r="G715" s="22">
        <v>3.0960000000000001</v>
      </c>
      <c r="H715" s="13"/>
      <c r="I715" s="77">
        <f t="shared" si="38"/>
        <v>7.7850581717451526</v>
      </c>
      <c r="J715" s="1">
        <v>3.33</v>
      </c>
      <c r="K715" s="1">
        <v>3.33</v>
      </c>
      <c r="L715" s="1">
        <v>3.33</v>
      </c>
      <c r="M715" s="1">
        <v>3.33</v>
      </c>
      <c r="N715" s="1">
        <v>3.33</v>
      </c>
      <c r="O715" s="92">
        <v>3.33</v>
      </c>
      <c r="P715" s="93"/>
      <c r="Q715" s="89">
        <f t="shared" si="39"/>
        <v>19.979999999999997</v>
      </c>
      <c r="R715" s="88"/>
      <c r="S715" s="87"/>
    </row>
    <row r="716" spans="1:19" x14ac:dyDescent="0.2">
      <c r="A716" s="15" t="s">
        <v>1517</v>
      </c>
      <c r="B716" s="1" t="s">
        <v>1516</v>
      </c>
      <c r="C716" s="4" t="s">
        <v>296</v>
      </c>
      <c r="D716" s="24">
        <f t="shared" si="37"/>
        <v>38.389833795013843</v>
      </c>
      <c r="E716" s="2">
        <v>4.4598337950138509</v>
      </c>
      <c r="F716" s="31">
        <v>7.5</v>
      </c>
      <c r="G716" s="22">
        <v>6.45</v>
      </c>
      <c r="H716" s="13"/>
      <c r="I716" s="77">
        <f t="shared" si="38"/>
        <v>18.409833795013849</v>
      </c>
      <c r="J716" s="1">
        <v>3.33</v>
      </c>
      <c r="K716" s="1">
        <v>3.33</v>
      </c>
      <c r="L716" s="1">
        <v>3.33</v>
      </c>
      <c r="M716" s="1">
        <v>3.33</v>
      </c>
      <c r="N716" s="1">
        <v>3.33</v>
      </c>
      <c r="O716" s="92">
        <v>3.33</v>
      </c>
      <c r="P716" s="93"/>
      <c r="Q716" s="89">
        <f t="shared" si="39"/>
        <v>19.979999999999997</v>
      </c>
      <c r="R716" s="88"/>
      <c r="S716" s="87"/>
    </row>
    <row r="717" spans="1:19" x14ac:dyDescent="0.2">
      <c r="A717" s="15" t="s">
        <v>1515</v>
      </c>
      <c r="B717" s="1" t="s">
        <v>1487</v>
      </c>
      <c r="C717" s="4" t="s">
        <v>296</v>
      </c>
      <c r="D717" s="24">
        <f t="shared" si="37"/>
        <v>40.359268698060937</v>
      </c>
      <c r="E717" s="2">
        <v>5.623268698060941</v>
      </c>
      <c r="F717" s="31">
        <v>6.5</v>
      </c>
      <c r="G717" s="22">
        <v>8.2560000000000002</v>
      </c>
      <c r="H717" s="33"/>
      <c r="I717" s="77">
        <f t="shared" si="38"/>
        <v>20.37926869806094</v>
      </c>
      <c r="J717" s="1">
        <v>3.33</v>
      </c>
      <c r="K717" s="1">
        <v>3.33</v>
      </c>
      <c r="L717" s="1">
        <v>3.33</v>
      </c>
      <c r="M717" s="1"/>
      <c r="N717" s="1">
        <v>3.33</v>
      </c>
      <c r="O717" s="92">
        <v>3.33</v>
      </c>
      <c r="P717" s="93">
        <v>3.33</v>
      </c>
      <c r="Q717" s="89">
        <f t="shared" si="39"/>
        <v>19.979999999999997</v>
      </c>
      <c r="R717" s="88"/>
      <c r="S717" s="87"/>
    </row>
    <row r="718" spans="1:19" x14ac:dyDescent="0.2">
      <c r="A718" s="15" t="s">
        <v>1514</v>
      </c>
      <c r="B718" s="1" t="s">
        <v>1513</v>
      </c>
      <c r="C718" s="4" t="s">
        <v>296</v>
      </c>
      <c r="D718" s="24">
        <f t="shared" si="37"/>
        <v>35.854681440443208</v>
      </c>
      <c r="E718" s="2">
        <v>2.7146814404432131</v>
      </c>
      <c r="F718" s="31">
        <v>8</v>
      </c>
      <c r="G718" s="22">
        <v>5.16</v>
      </c>
      <c r="H718" s="13"/>
      <c r="I718" s="77">
        <f t="shared" si="38"/>
        <v>15.874681440443213</v>
      </c>
      <c r="J718" s="1">
        <v>3.33</v>
      </c>
      <c r="K718" s="1">
        <v>3.33</v>
      </c>
      <c r="L718" s="1">
        <v>3.33</v>
      </c>
      <c r="M718" s="1"/>
      <c r="N718" s="1">
        <v>3.33</v>
      </c>
      <c r="O718" s="92">
        <v>3.33</v>
      </c>
      <c r="P718" s="93">
        <v>3.33</v>
      </c>
      <c r="Q718" s="89">
        <f t="shared" si="39"/>
        <v>19.979999999999997</v>
      </c>
      <c r="R718" s="88"/>
      <c r="S718" s="87"/>
    </row>
    <row r="719" spans="1:19" x14ac:dyDescent="0.2">
      <c r="A719" s="15" t="s">
        <v>1512</v>
      </c>
      <c r="B719" s="1" t="s">
        <v>1511</v>
      </c>
      <c r="C719" s="4" t="s">
        <v>296</v>
      </c>
      <c r="D719" s="24">
        <f t="shared" si="37"/>
        <v>59.093573407202214</v>
      </c>
      <c r="E719" s="2">
        <v>9.1135734072022156</v>
      </c>
      <c r="F719" s="31">
        <v>10</v>
      </c>
      <c r="G719" s="22">
        <v>10</v>
      </c>
      <c r="H719" s="13"/>
      <c r="I719" s="77">
        <f t="shared" si="38"/>
        <v>29.113573407202217</v>
      </c>
      <c r="J719" s="1">
        <v>3.33</v>
      </c>
      <c r="K719" s="1">
        <v>3.33</v>
      </c>
      <c r="L719" s="1">
        <v>3.33</v>
      </c>
      <c r="M719" s="1">
        <v>3.33</v>
      </c>
      <c r="N719" s="1">
        <v>3.33</v>
      </c>
      <c r="O719" s="92">
        <v>3.33</v>
      </c>
      <c r="P719" s="93"/>
      <c r="Q719" s="89">
        <f t="shared" si="39"/>
        <v>19.979999999999997</v>
      </c>
      <c r="R719" s="88">
        <v>10</v>
      </c>
      <c r="S719" s="87"/>
    </row>
    <row r="720" spans="1:19" x14ac:dyDescent="0.2">
      <c r="A720" s="15" t="s">
        <v>1510</v>
      </c>
      <c r="B720" s="1" t="s">
        <v>1509</v>
      </c>
      <c r="C720" s="4" t="s">
        <v>296</v>
      </c>
      <c r="D720" s="24">
        <f t="shared" si="37"/>
        <v>43.128515235457058</v>
      </c>
      <c r="E720" s="2">
        <v>7.174515235457064</v>
      </c>
      <c r="F720" s="31">
        <v>8.75</v>
      </c>
      <c r="G720" s="22">
        <v>7.2240000000000002</v>
      </c>
      <c r="H720" s="13"/>
      <c r="I720" s="77">
        <f t="shared" si="38"/>
        <v>23.148515235457065</v>
      </c>
      <c r="J720" s="1">
        <v>3.33</v>
      </c>
      <c r="K720" s="1">
        <v>3.33</v>
      </c>
      <c r="L720" s="1">
        <v>3.33</v>
      </c>
      <c r="M720" s="1">
        <v>3.33</v>
      </c>
      <c r="N720" s="1"/>
      <c r="O720" s="92">
        <v>3.33</v>
      </c>
      <c r="P720" s="93">
        <v>3.33</v>
      </c>
      <c r="Q720" s="89">
        <f t="shared" si="39"/>
        <v>19.979999999999997</v>
      </c>
      <c r="R720" s="88"/>
      <c r="S720" s="87"/>
    </row>
    <row r="721" spans="1:19" x14ac:dyDescent="0.2">
      <c r="A721" s="15" t="s">
        <v>1508</v>
      </c>
      <c r="B721" s="1" t="s">
        <v>1507</v>
      </c>
      <c r="C721" s="4" t="s">
        <v>296</v>
      </c>
      <c r="D721" s="24">
        <f t="shared" si="37"/>
        <v>59.98</v>
      </c>
      <c r="E721" s="2">
        <v>10</v>
      </c>
      <c r="F721" s="31">
        <v>10</v>
      </c>
      <c r="G721" s="22">
        <v>10</v>
      </c>
      <c r="H721" s="13"/>
      <c r="I721" s="77">
        <f t="shared" si="38"/>
        <v>30</v>
      </c>
      <c r="J721" s="1">
        <v>3.33</v>
      </c>
      <c r="K721" s="1">
        <v>3.33</v>
      </c>
      <c r="L721" s="1">
        <v>3.33</v>
      </c>
      <c r="M721" s="1">
        <v>3.33</v>
      </c>
      <c r="N721" s="1">
        <v>3.33</v>
      </c>
      <c r="O721" s="92">
        <v>3.33</v>
      </c>
      <c r="P721" s="93"/>
      <c r="Q721" s="89">
        <f t="shared" si="39"/>
        <v>19.979999999999997</v>
      </c>
      <c r="R721" s="88">
        <v>10</v>
      </c>
      <c r="S721" s="87"/>
    </row>
    <row r="722" spans="1:19" x14ac:dyDescent="0.2">
      <c r="A722" s="15" t="s">
        <v>1506</v>
      </c>
      <c r="B722" s="1" t="s">
        <v>1505</v>
      </c>
      <c r="C722" s="4" t="s">
        <v>296</v>
      </c>
      <c r="D722" s="24">
        <f t="shared" si="37"/>
        <v>42.200609418282546</v>
      </c>
      <c r="E722" s="2">
        <v>6.9806094182825484</v>
      </c>
      <c r="F722" s="31">
        <v>5.5</v>
      </c>
      <c r="G722" s="22">
        <v>7.74</v>
      </c>
      <c r="H722" s="13"/>
      <c r="I722" s="77">
        <f t="shared" si="38"/>
        <v>20.22060941828255</v>
      </c>
      <c r="J722" s="1">
        <v>3.33</v>
      </c>
      <c r="K722" s="1">
        <v>3.33</v>
      </c>
      <c r="L722" s="1">
        <v>3.33</v>
      </c>
      <c r="M722" s="1">
        <v>3.33</v>
      </c>
      <c r="N722" s="1">
        <v>3.33</v>
      </c>
      <c r="O722" s="92">
        <v>3.33</v>
      </c>
      <c r="P722" s="93"/>
      <c r="Q722" s="89">
        <f t="shared" si="39"/>
        <v>19.979999999999997</v>
      </c>
      <c r="R722" s="88">
        <v>2</v>
      </c>
      <c r="S722" s="87"/>
    </row>
    <row r="723" spans="1:19" x14ac:dyDescent="0.2">
      <c r="A723" s="15" t="s">
        <v>1504</v>
      </c>
      <c r="B723" s="1" t="s">
        <v>1503</v>
      </c>
      <c r="C723" s="4" t="s">
        <v>296</v>
      </c>
      <c r="D723" s="24">
        <f t="shared" si="37"/>
        <v>55.795290858725764</v>
      </c>
      <c r="E723" s="2">
        <v>9.6952908587257607</v>
      </c>
      <c r="F723" s="31">
        <v>8.75</v>
      </c>
      <c r="G723" s="22">
        <v>9.0300000000000011</v>
      </c>
      <c r="H723" s="13"/>
      <c r="I723" s="77">
        <f t="shared" si="38"/>
        <v>27.475290858725764</v>
      </c>
      <c r="J723" s="1">
        <v>3.33</v>
      </c>
      <c r="K723" s="1">
        <v>3.33</v>
      </c>
      <c r="M723" s="1">
        <v>3.33</v>
      </c>
      <c r="N723" s="1"/>
      <c r="O723" s="92">
        <v>3.33</v>
      </c>
      <c r="P723" s="93"/>
      <c r="Q723" s="89">
        <f t="shared" si="39"/>
        <v>13.32</v>
      </c>
      <c r="R723" s="88">
        <v>10</v>
      </c>
      <c r="S723" s="87">
        <v>5</v>
      </c>
    </row>
    <row r="724" spans="1:19" x14ac:dyDescent="0.2">
      <c r="A724" s="15" t="s">
        <v>1502</v>
      </c>
      <c r="B724" s="1" t="s">
        <v>1501</v>
      </c>
      <c r="C724" s="4" t="s">
        <v>296</v>
      </c>
      <c r="D724" s="24">
        <f t="shared" si="37"/>
        <v>41.375457063711906</v>
      </c>
      <c r="E724" s="2">
        <v>5.2354570637119116</v>
      </c>
      <c r="F724" s="31">
        <v>9</v>
      </c>
      <c r="G724" s="22">
        <v>5.16</v>
      </c>
      <c r="H724" s="13"/>
      <c r="I724" s="77">
        <f t="shared" si="38"/>
        <v>19.395457063711913</v>
      </c>
      <c r="J724" s="1">
        <v>3.33</v>
      </c>
      <c r="K724" s="1">
        <v>3.33</v>
      </c>
      <c r="L724" s="1">
        <v>3.33</v>
      </c>
      <c r="M724" s="1">
        <v>3.33</v>
      </c>
      <c r="N724" s="1">
        <v>3.33</v>
      </c>
      <c r="O724" s="92">
        <v>3.33</v>
      </c>
      <c r="P724" s="93"/>
      <c r="Q724" s="89">
        <f t="shared" si="39"/>
        <v>19.979999999999997</v>
      </c>
      <c r="R724" s="88">
        <v>2</v>
      </c>
      <c r="S724" s="87"/>
    </row>
    <row r="725" spans="1:19" x14ac:dyDescent="0.2">
      <c r="A725" s="34" t="s">
        <v>1500</v>
      </c>
      <c r="B725" s="1" t="s">
        <v>1499</v>
      </c>
      <c r="C725" s="4" t="s">
        <v>296</v>
      </c>
      <c r="D725" s="24">
        <f t="shared" si="37"/>
        <v>34.296891966759006</v>
      </c>
      <c r="E725" s="2">
        <v>6.3988919667590025</v>
      </c>
      <c r="F725" s="31">
        <v>3.25</v>
      </c>
      <c r="G725" s="22">
        <v>7.9980000000000002</v>
      </c>
      <c r="H725" s="13"/>
      <c r="I725" s="77">
        <f t="shared" si="38"/>
        <v>17.646891966759004</v>
      </c>
      <c r="J725" s="1">
        <v>3.33</v>
      </c>
      <c r="K725" s="1"/>
      <c r="L725" s="1">
        <v>3.33</v>
      </c>
      <c r="M725" s="1"/>
      <c r="N725" s="1">
        <v>3.33</v>
      </c>
      <c r="O725" s="92">
        <v>3.33</v>
      </c>
      <c r="P725" s="93">
        <v>3.33</v>
      </c>
      <c r="Q725" s="89">
        <f t="shared" si="39"/>
        <v>16.649999999999999</v>
      </c>
      <c r="R725" s="88"/>
      <c r="S725" s="87"/>
    </row>
    <row r="726" spans="1:19" x14ac:dyDescent="0.2">
      <c r="A726" s="15" t="s">
        <v>1498</v>
      </c>
      <c r="B726" s="1" t="s">
        <v>1497</v>
      </c>
      <c r="C726" s="4" t="s">
        <v>296</v>
      </c>
      <c r="D726" s="24">
        <f t="shared" si="37"/>
        <v>33.986116343490302</v>
      </c>
      <c r="E726" s="2">
        <v>3.878116343490305</v>
      </c>
      <c r="F726" s="31">
        <v>6.75</v>
      </c>
      <c r="G726" s="22">
        <v>6.7080000000000002</v>
      </c>
      <c r="H726" s="13"/>
      <c r="I726" s="77">
        <f t="shared" si="38"/>
        <v>17.336116343490303</v>
      </c>
      <c r="J726" s="1">
        <v>3.33</v>
      </c>
      <c r="K726" s="1"/>
      <c r="L726" s="1">
        <v>3.33</v>
      </c>
      <c r="M726" s="1">
        <v>3.33</v>
      </c>
      <c r="N726" s="1"/>
      <c r="O726" s="92">
        <v>3.33</v>
      </c>
      <c r="P726" s="93">
        <v>3.33</v>
      </c>
      <c r="Q726" s="89">
        <f t="shared" si="39"/>
        <v>16.649999999999999</v>
      </c>
      <c r="R726" s="88"/>
      <c r="S726" s="87"/>
    </row>
    <row r="727" spans="1:19" x14ac:dyDescent="0.2">
      <c r="A727" s="15" t="s">
        <v>1496</v>
      </c>
      <c r="B727" s="1" t="s">
        <v>1495</v>
      </c>
      <c r="C727" s="4" t="s">
        <v>296</v>
      </c>
      <c r="D727" s="24">
        <f t="shared" si="37"/>
        <v>38.790493074792238</v>
      </c>
      <c r="E727" s="2">
        <v>3.1024930747922439</v>
      </c>
      <c r="F727" s="31">
        <v>9</v>
      </c>
      <c r="G727" s="22">
        <v>6.7080000000000002</v>
      </c>
      <c r="H727" s="13"/>
      <c r="I727" s="77">
        <f t="shared" si="38"/>
        <v>18.810493074792245</v>
      </c>
      <c r="J727" s="1">
        <v>3.33</v>
      </c>
      <c r="K727" s="1">
        <v>3.33</v>
      </c>
      <c r="L727" s="1">
        <v>3.33</v>
      </c>
      <c r="M727" s="1">
        <v>3.33</v>
      </c>
      <c r="N727" s="1">
        <v>3.33</v>
      </c>
      <c r="O727" s="92">
        <v>3.33</v>
      </c>
      <c r="P727" s="93"/>
      <c r="Q727" s="89">
        <f t="shared" si="39"/>
        <v>19.979999999999997</v>
      </c>
      <c r="R727" s="88"/>
      <c r="S727" s="87"/>
    </row>
    <row r="728" spans="1:19" x14ac:dyDescent="0.2">
      <c r="A728" s="15" t="s">
        <v>1494</v>
      </c>
      <c r="B728" s="1" t="s">
        <v>1493</v>
      </c>
      <c r="C728" s="4" t="s">
        <v>296</v>
      </c>
      <c r="D728" s="24">
        <f t="shared" si="37"/>
        <v>64.675290858725759</v>
      </c>
      <c r="E728" s="2">
        <v>9.6952908587257607</v>
      </c>
      <c r="F728" s="31">
        <v>10</v>
      </c>
      <c r="G728" s="22">
        <v>10</v>
      </c>
      <c r="H728" s="13"/>
      <c r="I728" s="77">
        <f t="shared" si="38"/>
        <v>29.695290858725762</v>
      </c>
      <c r="J728" s="1">
        <v>3.33</v>
      </c>
      <c r="K728" s="1">
        <v>3.33</v>
      </c>
      <c r="L728" s="1">
        <v>3.33</v>
      </c>
      <c r="M728" s="1">
        <v>3.33</v>
      </c>
      <c r="N728" s="1">
        <v>3.33</v>
      </c>
      <c r="O728" s="92">
        <v>3.33</v>
      </c>
      <c r="P728" s="93"/>
      <c r="Q728" s="89">
        <f t="shared" si="39"/>
        <v>19.979999999999997</v>
      </c>
      <c r="R728" s="88">
        <v>10</v>
      </c>
      <c r="S728" s="87">
        <v>5</v>
      </c>
    </row>
    <row r="729" spans="1:19" x14ac:dyDescent="0.2">
      <c r="A729" s="15" t="s">
        <v>1492</v>
      </c>
      <c r="B729" s="1" t="s">
        <v>1491</v>
      </c>
      <c r="C729" s="4" t="s">
        <v>296</v>
      </c>
      <c r="D729" s="24">
        <f t="shared" si="37"/>
        <v>40.747174515235457</v>
      </c>
      <c r="E729" s="2">
        <v>5.8171745152354575</v>
      </c>
      <c r="F729" s="31">
        <v>6.5</v>
      </c>
      <c r="G729" s="22">
        <v>6.45</v>
      </c>
      <c r="H729" s="13"/>
      <c r="I729" s="77">
        <f t="shared" si="38"/>
        <v>18.767174515235457</v>
      </c>
      <c r="J729" s="1">
        <v>3.33</v>
      </c>
      <c r="K729" s="1">
        <v>3.33</v>
      </c>
      <c r="L729" s="1">
        <v>3.33</v>
      </c>
      <c r="M729" s="1">
        <v>3.33</v>
      </c>
      <c r="N729" s="1">
        <v>3.33</v>
      </c>
      <c r="O729" s="92">
        <v>3.33</v>
      </c>
      <c r="P729" s="93"/>
      <c r="Q729" s="89">
        <f t="shared" si="39"/>
        <v>19.979999999999997</v>
      </c>
      <c r="R729" s="88">
        <v>2</v>
      </c>
      <c r="S729" s="87"/>
    </row>
    <row r="730" spans="1:19" x14ac:dyDescent="0.2">
      <c r="A730" s="15" t="s">
        <v>1490</v>
      </c>
      <c r="B730" s="1" t="s">
        <v>1489</v>
      </c>
      <c r="C730" s="4" t="s">
        <v>296</v>
      </c>
      <c r="D730" s="24">
        <f t="shared" si="37"/>
        <v>64.009999999999991</v>
      </c>
      <c r="E730" s="2">
        <v>10</v>
      </c>
      <c r="F730" s="31">
        <v>10</v>
      </c>
      <c r="G730" s="22">
        <v>9.0300000000000011</v>
      </c>
      <c r="H730" s="13"/>
      <c r="I730" s="77">
        <f t="shared" si="38"/>
        <v>29.03</v>
      </c>
      <c r="J730" s="1">
        <v>3.33</v>
      </c>
      <c r="K730" s="1">
        <v>3.33</v>
      </c>
      <c r="L730" s="1">
        <v>3.33</v>
      </c>
      <c r="M730" s="1">
        <v>3.33</v>
      </c>
      <c r="N730" s="1">
        <v>3.33</v>
      </c>
      <c r="O730" s="92">
        <v>3.33</v>
      </c>
      <c r="P730" s="93"/>
      <c r="Q730" s="89">
        <f t="shared" si="39"/>
        <v>19.979999999999997</v>
      </c>
      <c r="R730" s="88">
        <v>10</v>
      </c>
      <c r="S730" s="87">
        <v>5</v>
      </c>
    </row>
    <row r="731" spans="1:19" x14ac:dyDescent="0.2">
      <c r="A731" s="15" t="s">
        <v>1488</v>
      </c>
      <c r="B731" s="1" t="s">
        <v>1487</v>
      </c>
      <c r="C731" s="4" t="s">
        <v>296</v>
      </c>
      <c r="D731" s="24">
        <f t="shared" si="37"/>
        <v>47.450609418282546</v>
      </c>
      <c r="E731" s="2">
        <v>6.9806094182825484</v>
      </c>
      <c r="F731" s="31">
        <v>8.75</v>
      </c>
      <c r="G731" s="22">
        <v>7.74</v>
      </c>
      <c r="H731" s="13"/>
      <c r="I731" s="77">
        <f t="shared" si="38"/>
        <v>23.47060941828255</v>
      </c>
      <c r="J731" s="1">
        <v>3.33</v>
      </c>
      <c r="K731" s="1">
        <v>3.33</v>
      </c>
      <c r="L731" s="1">
        <v>3.33</v>
      </c>
      <c r="M731" s="1">
        <v>3.33</v>
      </c>
      <c r="N731" s="1"/>
      <c r="O731" s="92">
        <v>3.33</v>
      </c>
      <c r="P731" s="93">
        <v>3.33</v>
      </c>
      <c r="Q731" s="89">
        <f t="shared" si="39"/>
        <v>19.979999999999997</v>
      </c>
      <c r="R731" s="88">
        <v>4</v>
      </c>
      <c r="S731" s="87"/>
    </row>
    <row r="732" spans="1:19" x14ac:dyDescent="0.2">
      <c r="A732" s="27" t="s">
        <v>1486</v>
      </c>
      <c r="B732" s="28" t="s">
        <v>1485</v>
      </c>
      <c r="C732" s="4" t="s">
        <v>296</v>
      </c>
      <c r="D732" s="24">
        <f t="shared" si="37"/>
        <v>43.126891966759004</v>
      </c>
      <c r="E732" s="2">
        <v>6.3988919667590025</v>
      </c>
      <c r="F732" s="31">
        <v>8.75</v>
      </c>
      <c r="G732" s="22">
        <v>7.9980000000000002</v>
      </c>
      <c r="H732" s="29"/>
      <c r="I732" s="77">
        <f t="shared" si="38"/>
        <v>23.146891966759004</v>
      </c>
      <c r="J732" s="28">
        <v>3.33</v>
      </c>
      <c r="K732" s="28">
        <v>3.33</v>
      </c>
      <c r="L732" s="28">
        <v>3.33</v>
      </c>
      <c r="M732" s="28">
        <v>3.33</v>
      </c>
      <c r="N732" s="28">
        <v>3.33</v>
      </c>
      <c r="O732" s="92">
        <v>3.33</v>
      </c>
      <c r="P732" s="90"/>
      <c r="Q732" s="89">
        <f t="shared" si="39"/>
        <v>19.979999999999997</v>
      </c>
      <c r="R732" s="88"/>
      <c r="S732" s="87"/>
    </row>
    <row r="733" spans="1:19" x14ac:dyDescent="0.2">
      <c r="A733" s="27" t="s">
        <v>1484</v>
      </c>
      <c r="B733" s="28" t="s">
        <v>1483</v>
      </c>
      <c r="C733" s="4" t="s">
        <v>296</v>
      </c>
      <c r="D733" s="24">
        <f t="shared" si="37"/>
        <v>58.516232686980608</v>
      </c>
      <c r="E733" s="2">
        <v>7.75623268698061</v>
      </c>
      <c r="F733" s="31">
        <v>8.75</v>
      </c>
      <c r="G733" s="22">
        <v>9.0300000000000011</v>
      </c>
      <c r="H733" s="29"/>
      <c r="I733" s="77">
        <f t="shared" si="38"/>
        <v>25.536232686980611</v>
      </c>
      <c r="J733" s="28">
        <v>3.33</v>
      </c>
      <c r="K733" s="28">
        <v>3.33</v>
      </c>
      <c r="L733" s="28">
        <v>3.33</v>
      </c>
      <c r="M733" s="28">
        <v>3.33</v>
      </c>
      <c r="N733" s="28">
        <v>3.33</v>
      </c>
      <c r="O733" s="91">
        <v>3.33</v>
      </c>
      <c r="P733" s="90"/>
      <c r="Q733" s="89">
        <f t="shared" si="39"/>
        <v>19.979999999999997</v>
      </c>
      <c r="R733" s="88">
        <v>8</v>
      </c>
      <c r="S733" s="87">
        <v>5</v>
      </c>
    </row>
    <row r="734" spans="1:19" x14ac:dyDescent="0.2">
      <c r="A734" s="27" t="s">
        <v>1482</v>
      </c>
      <c r="B734" s="28" t="s">
        <v>1481</v>
      </c>
      <c r="C734" s="4" t="s">
        <v>296</v>
      </c>
      <c r="D734" s="24">
        <f t="shared" si="37"/>
        <v>29.503833795013851</v>
      </c>
      <c r="E734" s="2">
        <v>4.4598337950138509</v>
      </c>
      <c r="F734" s="31">
        <v>2.75</v>
      </c>
      <c r="G734" s="22">
        <v>4.6440000000000001</v>
      </c>
      <c r="H734" s="29"/>
      <c r="I734" s="77">
        <f t="shared" si="38"/>
        <v>11.853833795013852</v>
      </c>
      <c r="J734" s="28">
        <v>3.33</v>
      </c>
      <c r="K734" s="28">
        <v>3.33</v>
      </c>
      <c r="L734" s="28">
        <v>3.33</v>
      </c>
      <c r="M734" s="28"/>
      <c r="N734" s="28"/>
      <c r="O734" s="91">
        <v>3.33</v>
      </c>
      <c r="P734" s="90">
        <v>3.33</v>
      </c>
      <c r="Q734" s="89">
        <f t="shared" si="39"/>
        <v>16.649999999999999</v>
      </c>
      <c r="R734" s="88">
        <v>1</v>
      </c>
      <c r="S734" s="87"/>
    </row>
    <row r="735" spans="1:19" x14ac:dyDescent="0.2">
      <c r="A735" s="27" t="s">
        <v>1480</v>
      </c>
      <c r="B735" s="28" t="s">
        <v>1479</v>
      </c>
      <c r="C735" s="4" t="s">
        <v>296</v>
      </c>
      <c r="D735" s="24">
        <f t="shared" si="37"/>
        <v>28.747645429362883</v>
      </c>
      <c r="E735" s="2">
        <v>4.8476454293628803</v>
      </c>
      <c r="F735" s="31">
        <v>3.75</v>
      </c>
      <c r="G735" s="22">
        <v>5.16</v>
      </c>
      <c r="H735" s="29"/>
      <c r="I735" s="77">
        <f t="shared" si="38"/>
        <v>13.757645429362881</v>
      </c>
      <c r="J735" s="28">
        <v>3.33</v>
      </c>
      <c r="K735" s="28"/>
      <c r="L735" s="28"/>
      <c r="M735" s="28">
        <v>3.33</v>
      </c>
      <c r="N735" s="28"/>
      <c r="O735" s="91">
        <v>3.33</v>
      </c>
      <c r="P735" s="90"/>
      <c r="Q735" s="89">
        <f t="shared" si="39"/>
        <v>9.99</v>
      </c>
      <c r="R735" s="88"/>
      <c r="S735" s="87">
        <v>5</v>
      </c>
    </row>
    <row r="736" spans="1:19" x14ac:dyDescent="0.2">
      <c r="A736" s="27" t="s">
        <v>1478</v>
      </c>
      <c r="B736" s="28" t="s">
        <v>1477</v>
      </c>
      <c r="C736" s="4" t="s">
        <v>296</v>
      </c>
      <c r="D736" s="24">
        <f t="shared" si="37"/>
        <v>49.476232686980609</v>
      </c>
      <c r="E736" s="2">
        <v>7.75623268698061</v>
      </c>
      <c r="F736" s="31">
        <v>9</v>
      </c>
      <c r="G736" s="22">
        <v>7.74</v>
      </c>
      <c r="H736" s="29"/>
      <c r="I736" s="77">
        <f t="shared" si="38"/>
        <v>24.496232686980612</v>
      </c>
      <c r="J736" s="28">
        <v>3.33</v>
      </c>
      <c r="K736" s="28">
        <v>3.33</v>
      </c>
      <c r="L736" s="28">
        <v>3.33</v>
      </c>
      <c r="M736" s="28">
        <v>3.33</v>
      </c>
      <c r="N736" s="28">
        <v>3.33</v>
      </c>
      <c r="O736" s="91">
        <v>3.33</v>
      </c>
      <c r="P736" s="90"/>
      <c r="Q736" s="89">
        <f t="shared" si="39"/>
        <v>19.979999999999997</v>
      </c>
      <c r="R736" s="88">
        <v>5</v>
      </c>
      <c r="S736" s="87"/>
    </row>
    <row r="737" spans="1:19" x14ac:dyDescent="0.2">
      <c r="A737" s="27" t="s">
        <v>1476</v>
      </c>
      <c r="B737" s="28" t="s">
        <v>1475</v>
      </c>
      <c r="C737" s="4" t="s">
        <v>296</v>
      </c>
      <c r="D737" s="24">
        <f t="shared" si="37"/>
        <v>36.934703601108033</v>
      </c>
      <c r="E737" s="2">
        <v>6.7867036011080337</v>
      </c>
      <c r="F737" s="31">
        <v>5.5</v>
      </c>
      <c r="G737" s="22">
        <v>7.9980000000000002</v>
      </c>
      <c r="H737" s="29"/>
      <c r="I737" s="77">
        <f t="shared" si="38"/>
        <v>20.284703601108035</v>
      </c>
      <c r="J737" s="28">
        <v>3.33</v>
      </c>
      <c r="K737" s="28"/>
      <c r="L737" s="28"/>
      <c r="M737" s="28">
        <v>3.33</v>
      </c>
      <c r="N737" s="28">
        <v>3.33</v>
      </c>
      <c r="O737" s="91">
        <v>3.33</v>
      </c>
      <c r="P737" s="90">
        <v>3.33</v>
      </c>
      <c r="Q737" s="89">
        <f t="shared" si="39"/>
        <v>16.649999999999999</v>
      </c>
      <c r="R737" s="88"/>
      <c r="S737" s="87"/>
    </row>
    <row r="738" spans="1:19" x14ac:dyDescent="0.2">
      <c r="A738" s="27" t="s">
        <v>1474</v>
      </c>
      <c r="B738" s="28" t="s">
        <v>1473</v>
      </c>
      <c r="C738" s="4" t="s">
        <v>296</v>
      </c>
      <c r="D738" s="24">
        <f t="shared" si="37"/>
        <v>56.766703601108034</v>
      </c>
      <c r="E738" s="2">
        <v>6.7867036011080337</v>
      </c>
      <c r="F738" s="31">
        <v>10</v>
      </c>
      <c r="G738" s="22">
        <v>10</v>
      </c>
      <c r="H738" s="29"/>
      <c r="I738" s="77">
        <f t="shared" si="38"/>
        <v>26.786703601108034</v>
      </c>
      <c r="J738" s="28">
        <v>3.33</v>
      </c>
      <c r="K738" s="28">
        <v>3.33</v>
      </c>
      <c r="L738" s="28">
        <v>3.33</v>
      </c>
      <c r="M738" s="28">
        <v>3.33</v>
      </c>
      <c r="N738" s="28">
        <v>3.33</v>
      </c>
      <c r="O738" s="91"/>
      <c r="P738" s="90">
        <v>3.33</v>
      </c>
      <c r="Q738" s="89">
        <f t="shared" si="39"/>
        <v>19.979999999999997</v>
      </c>
      <c r="R738" s="88">
        <v>10</v>
      </c>
      <c r="S738" s="87"/>
    </row>
    <row r="739" spans="1:19" x14ac:dyDescent="0.2">
      <c r="A739" s="27" t="s">
        <v>1472</v>
      </c>
      <c r="B739" s="28" t="s">
        <v>1471</v>
      </c>
      <c r="C739" s="4" t="s">
        <v>296</v>
      </c>
      <c r="D739" s="24">
        <f t="shared" si="37"/>
        <v>32.595174515235456</v>
      </c>
      <c r="E739" s="2">
        <v>5.8171745152354575</v>
      </c>
      <c r="F739" s="31">
        <v>6.75</v>
      </c>
      <c r="G739" s="22">
        <v>6.7080000000000002</v>
      </c>
      <c r="H739" s="29"/>
      <c r="I739" s="77">
        <f t="shared" si="38"/>
        <v>19.275174515235456</v>
      </c>
      <c r="J739" s="28"/>
      <c r="K739" s="28"/>
      <c r="L739" s="28">
        <v>3.33</v>
      </c>
      <c r="M739" s="28">
        <v>3.33</v>
      </c>
      <c r="N739" s="28"/>
      <c r="O739" s="91">
        <v>3.33</v>
      </c>
      <c r="P739" s="90">
        <v>3.33</v>
      </c>
      <c r="Q739" s="89">
        <f t="shared" si="39"/>
        <v>13.32</v>
      </c>
      <c r="R739" s="88"/>
      <c r="S739" s="87"/>
    </row>
    <row r="740" spans="1:19" x14ac:dyDescent="0.2">
      <c r="A740" s="27" t="s">
        <v>1470</v>
      </c>
      <c r="B740" s="28" t="s">
        <v>1469</v>
      </c>
      <c r="C740" s="4" t="s">
        <v>296</v>
      </c>
      <c r="D740" s="24">
        <f t="shared" si="37"/>
        <v>61.960138504155125</v>
      </c>
      <c r="E740" s="2">
        <v>7.9501385041551247</v>
      </c>
      <c r="F740" s="31">
        <v>10</v>
      </c>
      <c r="G740" s="22">
        <v>9.0300000000000011</v>
      </c>
      <c r="H740" s="29"/>
      <c r="I740" s="77">
        <f t="shared" si="38"/>
        <v>26.980138504155125</v>
      </c>
      <c r="J740" s="28">
        <v>3.33</v>
      </c>
      <c r="K740" s="28">
        <v>3.33</v>
      </c>
      <c r="L740" s="28">
        <v>3.33</v>
      </c>
      <c r="M740" s="28">
        <v>3.33</v>
      </c>
      <c r="N740" s="28">
        <v>3.33</v>
      </c>
      <c r="O740" s="91">
        <v>3.33</v>
      </c>
      <c r="P740" s="90"/>
      <c r="Q740" s="89">
        <f t="shared" si="39"/>
        <v>19.979999999999997</v>
      </c>
      <c r="R740" s="88">
        <v>10</v>
      </c>
      <c r="S740" s="87">
        <v>5</v>
      </c>
    </row>
    <row r="741" spans="1:19" x14ac:dyDescent="0.2">
      <c r="A741" s="27" t="s">
        <v>1468</v>
      </c>
      <c r="B741" s="28" t="s">
        <v>1467</v>
      </c>
      <c r="C741" s="4" t="s">
        <v>296</v>
      </c>
      <c r="D741" s="24">
        <f t="shared" si="37"/>
        <v>35.391457063711911</v>
      </c>
      <c r="E741" s="2">
        <v>5.2354570637119116</v>
      </c>
      <c r="F741" s="31">
        <v>4.5</v>
      </c>
      <c r="G741" s="22">
        <v>5.6760000000000002</v>
      </c>
      <c r="H741" s="29"/>
      <c r="I741" s="77">
        <f t="shared" si="38"/>
        <v>15.411457063711913</v>
      </c>
      <c r="J741" s="28">
        <v>3.33</v>
      </c>
      <c r="K741" s="28">
        <v>3.33</v>
      </c>
      <c r="L741" s="28">
        <v>3.33</v>
      </c>
      <c r="M741" s="28"/>
      <c r="N741" s="28">
        <v>3.33</v>
      </c>
      <c r="O741" s="91">
        <v>3.33</v>
      </c>
      <c r="P741" s="90">
        <v>3.33</v>
      </c>
      <c r="Q741" s="89">
        <f t="shared" si="39"/>
        <v>19.979999999999997</v>
      </c>
      <c r="R741" s="88"/>
      <c r="S741" s="87"/>
    </row>
    <row r="742" spans="1:19" x14ac:dyDescent="0.2">
      <c r="A742" s="27" t="s">
        <v>1466</v>
      </c>
      <c r="B742" s="28" t="s">
        <v>1465</v>
      </c>
      <c r="C742" s="4" t="s">
        <v>296</v>
      </c>
      <c r="D742" s="24">
        <f t="shared" si="37"/>
        <v>28.633739612188364</v>
      </c>
      <c r="E742" s="2">
        <v>4.6537396121883656</v>
      </c>
      <c r="F742" s="31">
        <v>4.75</v>
      </c>
      <c r="G742" s="22">
        <v>2.58</v>
      </c>
      <c r="H742" s="29"/>
      <c r="I742" s="77">
        <f t="shared" si="38"/>
        <v>11.983739612188366</v>
      </c>
      <c r="J742" s="28">
        <v>3.33</v>
      </c>
      <c r="K742" s="28">
        <v>3.33</v>
      </c>
      <c r="L742" s="28">
        <v>3.33</v>
      </c>
      <c r="M742" s="28">
        <v>3.33</v>
      </c>
      <c r="N742" s="28"/>
      <c r="O742" s="91">
        <v>3.33</v>
      </c>
      <c r="P742" s="90"/>
      <c r="Q742" s="89">
        <f t="shared" si="39"/>
        <v>16.649999999999999</v>
      </c>
      <c r="R742" s="88"/>
      <c r="S742" s="87"/>
    </row>
    <row r="743" spans="1:19" x14ac:dyDescent="0.2">
      <c r="A743" s="27" t="s">
        <v>1464</v>
      </c>
      <c r="B743" s="28" t="s">
        <v>1463</v>
      </c>
      <c r="C743" s="4" t="s">
        <v>296</v>
      </c>
      <c r="D743" s="24">
        <f t="shared" si="37"/>
        <v>41.705457063711911</v>
      </c>
      <c r="E743" s="2">
        <v>5.2354570637119116</v>
      </c>
      <c r="F743" s="31">
        <v>7.75</v>
      </c>
      <c r="G743" s="22">
        <v>7.74</v>
      </c>
      <c r="H743" s="29"/>
      <c r="I743" s="77">
        <f t="shared" si="38"/>
        <v>20.725457063711914</v>
      </c>
      <c r="J743" s="28">
        <v>3.33</v>
      </c>
      <c r="K743" s="28"/>
      <c r="L743" s="28">
        <v>3.33</v>
      </c>
      <c r="M743" s="28">
        <v>3.33</v>
      </c>
      <c r="N743" s="28">
        <v>3.33</v>
      </c>
      <c r="O743" s="91">
        <v>3.33</v>
      </c>
      <c r="P743" s="90">
        <v>3.33</v>
      </c>
      <c r="Q743" s="89">
        <f t="shared" si="39"/>
        <v>19.979999999999997</v>
      </c>
      <c r="R743" s="88">
        <v>1</v>
      </c>
      <c r="S743" s="87"/>
    </row>
    <row r="744" spans="1:19" x14ac:dyDescent="0.2">
      <c r="A744" s="27" t="s">
        <v>1462</v>
      </c>
      <c r="B744" s="28" t="s">
        <v>1461</v>
      </c>
      <c r="C744" s="4" t="s">
        <v>296</v>
      </c>
      <c r="D744" s="24">
        <f t="shared" si="37"/>
        <v>49.71498614958449</v>
      </c>
      <c r="E744" s="2">
        <v>6.2049861495844878</v>
      </c>
      <c r="F744" s="31">
        <v>7.5</v>
      </c>
      <c r="G744" s="22">
        <v>9.0300000000000011</v>
      </c>
      <c r="H744" s="29"/>
      <c r="I744" s="77">
        <f t="shared" ref="I744:I774" si="40">+SUM(E744:G744)</f>
        <v>22.73498614958449</v>
      </c>
      <c r="J744" s="28">
        <v>3.33</v>
      </c>
      <c r="K744" s="28">
        <v>3.33</v>
      </c>
      <c r="L744" s="28">
        <v>3.33</v>
      </c>
      <c r="M744" s="28">
        <v>3.33</v>
      </c>
      <c r="N744" s="28">
        <v>3.33</v>
      </c>
      <c r="O744" s="91">
        <v>3.33</v>
      </c>
      <c r="P744" s="90"/>
      <c r="Q744" s="89">
        <f t="shared" ref="Q744:Q774" si="41">SUM(J744:P744)</f>
        <v>19.979999999999997</v>
      </c>
      <c r="R744" s="88">
        <v>7</v>
      </c>
      <c r="S744" s="87"/>
    </row>
    <row r="745" spans="1:19" x14ac:dyDescent="0.2">
      <c r="A745" s="27" t="s">
        <v>1460</v>
      </c>
      <c r="B745" s="28" t="s">
        <v>1459</v>
      </c>
      <c r="C745" s="4" t="s">
        <v>296</v>
      </c>
      <c r="D745" s="24">
        <f t="shared" si="37"/>
        <v>25.741268698060939</v>
      </c>
      <c r="E745" s="2">
        <v>5.623268698060941</v>
      </c>
      <c r="F745" s="31">
        <v>6.75</v>
      </c>
      <c r="G745" s="22">
        <v>6.7080000000000002</v>
      </c>
      <c r="H745" s="29"/>
      <c r="I745" s="77">
        <f t="shared" si="40"/>
        <v>19.081268698060939</v>
      </c>
      <c r="J745" s="28">
        <v>3.33</v>
      </c>
      <c r="K745" s="28">
        <v>3.33</v>
      </c>
      <c r="L745" s="28"/>
      <c r="M745" s="28"/>
      <c r="N745" s="28"/>
      <c r="O745" s="91"/>
      <c r="P745" s="90"/>
      <c r="Q745" s="89">
        <f t="shared" si="41"/>
        <v>6.66</v>
      </c>
      <c r="R745" s="88"/>
      <c r="S745" s="87"/>
    </row>
    <row r="746" spans="1:19" x14ac:dyDescent="0.2">
      <c r="A746" s="27" t="s">
        <v>1458</v>
      </c>
      <c r="B746" s="28" t="s">
        <v>1457</v>
      </c>
      <c r="C746" s="4" t="s">
        <v>296</v>
      </c>
      <c r="D746" s="24">
        <f t="shared" si="37"/>
        <v>30.450869806094179</v>
      </c>
      <c r="E746" s="2">
        <v>2.3268698060941828</v>
      </c>
      <c r="F746" s="31">
        <v>3.5</v>
      </c>
      <c r="G746" s="22">
        <v>4.6440000000000001</v>
      </c>
      <c r="H746" s="29"/>
      <c r="I746" s="77">
        <f t="shared" si="40"/>
        <v>10.470869806094182</v>
      </c>
      <c r="J746" s="28">
        <v>3.33</v>
      </c>
      <c r="K746" s="28">
        <v>3.33</v>
      </c>
      <c r="L746" s="28">
        <v>3.33</v>
      </c>
      <c r="M746" s="28">
        <v>3.33</v>
      </c>
      <c r="N746" s="28"/>
      <c r="O746" s="91">
        <v>3.33</v>
      </c>
      <c r="P746" s="90">
        <v>3.33</v>
      </c>
      <c r="Q746" s="89">
        <f t="shared" si="41"/>
        <v>19.979999999999997</v>
      </c>
      <c r="R746" s="88"/>
      <c r="S746" s="87"/>
    </row>
    <row r="747" spans="1:19" x14ac:dyDescent="0.2">
      <c r="A747" s="27" t="s">
        <v>1456</v>
      </c>
      <c r="B747" s="28" t="s">
        <v>1455</v>
      </c>
      <c r="C747" s="4" t="s">
        <v>296</v>
      </c>
      <c r="D747" s="24">
        <f t="shared" si="37"/>
        <v>39.202421052631578</v>
      </c>
      <c r="E747" s="2">
        <v>7.3684210526315788</v>
      </c>
      <c r="F747" s="31">
        <v>4.25</v>
      </c>
      <c r="G747" s="22">
        <v>5.9340000000000002</v>
      </c>
      <c r="H747" s="29"/>
      <c r="I747" s="77">
        <f t="shared" si="40"/>
        <v>17.55242105263158</v>
      </c>
      <c r="J747" s="28">
        <v>3.33</v>
      </c>
      <c r="K747" s="28"/>
      <c r="L747" s="28">
        <v>3.33</v>
      </c>
      <c r="M747" s="28">
        <v>3.33</v>
      </c>
      <c r="N747" s="28"/>
      <c r="O747" s="91">
        <v>3.33</v>
      </c>
      <c r="P747" s="90">
        <v>3.33</v>
      </c>
      <c r="Q747" s="89">
        <f t="shared" si="41"/>
        <v>16.649999999999999</v>
      </c>
      <c r="R747" s="88">
        <v>5</v>
      </c>
      <c r="S747" s="87"/>
    </row>
    <row r="748" spans="1:19" x14ac:dyDescent="0.2">
      <c r="A748" s="27" t="s">
        <v>1454</v>
      </c>
      <c r="B748" s="28" t="s">
        <v>1324</v>
      </c>
      <c r="C748" s="4" t="s">
        <v>296</v>
      </c>
      <c r="D748" s="24">
        <f t="shared" si="37"/>
        <v>41.024421052631574</v>
      </c>
      <c r="E748" s="2">
        <v>7.3684210526315788</v>
      </c>
      <c r="F748" s="31">
        <v>8</v>
      </c>
      <c r="G748" s="22">
        <v>5.6760000000000002</v>
      </c>
      <c r="H748" s="29"/>
      <c r="I748" s="77">
        <f t="shared" si="40"/>
        <v>21.044421052631577</v>
      </c>
      <c r="J748" s="28">
        <v>3.33</v>
      </c>
      <c r="K748" s="28">
        <v>3.33</v>
      </c>
      <c r="L748" s="28">
        <v>3.33</v>
      </c>
      <c r="M748" s="28">
        <v>3.33</v>
      </c>
      <c r="N748" s="28">
        <v>3.33</v>
      </c>
      <c r="O748" s="91">
        <v>3.33</v>
      </c>
      <c r="P748" s="90"/>
      <c r="Q748" s="89">
        <f t="shared" si="41"/>
        <v>19.979999999999997</v>
      </c>
      <c r="R748" s="88"/>
      <c r="S748" s="87"/>
    </row>
    <row r="749" spans="1:19" x14ac:dyDescent="0.2">
      <c r="A749" s="27" t="s">
        <v>1453</v>
      </c>
      <c r="B749" s="28" t="s">
        <v>1452</v>
      </c>
      <c r="C749" s="4" t="s">
        <v>296</v>
      </c>
      <c r="D749" s="24">
        <f t="shared" si="37"/>
        <v>57.735761772853181</v>
      </c>
      <c r="E749" s="2">
        <v>8.7257617728531844</v>
      </c>
      <c r="F749" s="31">
        <v>10</v>
      </c>
      <c r="G749" s="22">
        <v>9.0300000000000011</v>
      </c>
      <c r="H749" s="29"/>
      <c r="I749" s="77">
        <f t="shared" si="40"/>
        <v>27.755761772853184</v>
      </c>
      <c r="J749" s="28">
        <v>3.33</v>
      </c>
      <c r="K749" s="28">
        <v>3.33</v>
      </c>
      <c r="L749" s="28">
        <v>3.33</v>
      </c>
      <c r="M749" s="28">
        <v>3.33</v>
      </c>
      <c r="N749" s="28">
        <v>3.33</v>
      </c>
      <c r="O749" s="91">
        <v>3.33</v>
      </c>
      <c r="P749" s="90"/>
      <c r="Q749" s="89">
        <f t="shared" si="41"/>
        <v>19.979999999999997</v>
      </c>
      <c r="R749" s="88">
        <v>10</v>
      </c>
      <c r="S749" s="87"/>
    </row>
    <row r="750" spans="1:19" x14ac:dyDescent="0.2">
      <c r="A750" s="27" t="s">
        <v>1451</v>
      </c>
      <c r="B750" s="28" t="s">
        <v>1450</v>
      </c>
      <c r="C750" s="4" t="s">
        <v>296</v>
      </c>
      <c r="D750" s="24">
        <f t="shared" si="37"/>
        <v>29.069739612188364</v>
      </c>
      <c r="E750" s="2">
        <v>4.6537396121883656</v>
      </c>
      <c r="F750" s="31">
        <v>8</v>
      </c>
      <c r="G750" s="22">
        <v>3.0960000000000001</v>
      </c>
      <c r="H750" s="29"/>
      <c r="I750" s="77">
        <f t="shared" si="40"/>
        <v>15.749739612188366</v>
      </c>
      <c r="J750" s="28">
        <v>3.33</v>
      </c>
      <c r="K750" s="28">
        <v>3.33</v>
      </c>
      <c r="L750" s="28">
        <v>3.33</v>
      </c>
      <c r="M750" s="28"/>
      <c r="N750" s="28"/>
      <c r="O750" s="91">
        <v>3.33</v>
      </c>
      <c r="P750" s="90"/>
      <c r="Q750" s="89">
        <f t="shared" si="41"/>
        <v>13.32</v>
      </c>
      <c r="R750" s="88"/>
      <c r="S750" s="87"/>
    </row>
    <row r="751" spans="1:19" x14ac:dyDescent="0.2">
      <c r="A751" s="27" t="s">
        <v>1449</v>
      </c>
      <c r="B751" s="28" t="s">
        <v>1448</v>
      </c>
      <c r="C751" s="4" t="s">
        <v>296</v>
      </c>
      <c r="D751" s="24">
        <f t="shared" si="37"/>
        <v>33.78736288088642</v>
      </c>
      <c r="E751" s="2">
        <v>5.4293628808864263</v>
      </c>
      <c r="F751" s="31">
        <v>4.25</v>
      </c>
      <c r="G751" s="22">
        <v>4.1280000000000001</v>
      </c>
      <c r="H751" s="29"/>
      <c r="I751" s="77">
        <f t="shared" si="40"/>
        <v>13.807362880886426</v>
      </c>
      <c r="J751" s="28">
        <v>3.33</v>
      </c>
      <c r="K751" s="28">
        <v>3.33</v>
      </c>
      <c r="L751" s="28">
        <v>3.33</v>
      </c>
      <c r="M751" s="28">
        <v>3.33</v>
      </c>
      <c r="N751" s="28">
        <v>3.33</v>
      </c>
      <c r="O751" s="91">
        <v>3.33</v>
      </c>
      <c r="P751" s="90"/>
      <c r="Q751" s="89">
        <f t="shared" si="41"/>
        <v>19.979999999999997</v>
      </c>
      <c r="R751" s="88"/>
      <c r="S751" s="87"/>
    </row>
    <row r="752" spans="1:19" x14ac:dyDescent="0.2">
      <c r="A752" s="27" t="s">
        <v>1447</v>
      </c>
      <c r="B752" s="28" t="s">
        <v>1446</v>
      </c>
      <c r="C752" s="4" t="s">
        <v>296</v>
      </c>
      <c r="D752" s="24">
        <f t="shared" si="37"/>
        <v>38.735927977839332</v>
      </c>
      <c r="E752" s="2">
        <v>4.2659279778393353</v>
      </c>
      <c r="F752" s="31">
        <v>6.75</v>
      </c>
      <c r="G752" s="22">
        <v>7.74</v>
      </c>
      <c r="H752" s="29"/>
      <c r="I752" s="77">
        <f t="shared" si="40"/>
        <v>18.755927977839335</v>
      </c>
      <c r="J752" s="28">
        <v>3.33</v>
      </c>
      <c r="K752" s="28">
        <v>3.33</v>
      </c>
      <c r="L752" s="28">
        <v>3.33</v>
      </c>
      <c r="M752" s="28">
        <v>3.33</v>
      </c>
      <c r="N752" s="28">
        <v>3.33</v>
      </c>
      <c r="O752" s="91">
        <v>3.33</v>
      </c>
      <c r="P752" s="90"/>
      <c r="Q752" s="89">
        <f t="shared" si="41"/>
        <v>19.979999999999997</v>
      </c>
      <c r="R752" s="88"/>
      <c r="S752" s="87"/>
    </row>
    <row r="753" spans="1:20" x14ac:dyDescent="0.2">
      <c r="A753" s="27" t="s">
        <v>1445</v>
      </c>
      <c r="B753" s="28" t="s">
        <v>1444</v>
      </c>
      <c r="C753" s="4" t="s">
        <v>296</v>
      </c>
      <c r="D753" s="24">
        <f t="shared" si="37"/>
        <v>33.370891966759004</v>
      </c>
      <c r="E753" s="2">
        <v>6.3988919667590025</v>
      </c>
      <c r="F753" s="31">
        <v>8</v>
      </c>
      <c r="G753" s="22">
        <v>2.3220000000000001</v>
      </c>
      <c r="H753" s="29"/>
      <c r="I753" s="77">
        <f t="shared" si="40"/>
        <v>16.720891966759002</v>
      </c>
      <c r="J753" s="28">
        <v>3.33</v>
      </c>
      <c r="K753" s="28">
        <v>3.33</v>
      </c>
      <c r="L753" s="28">
        <v>3.33</v>
      </c>
      <c r="M753" s="28">
        <v>3.33</v>
      </c>
      <c r="N753" s="28"/>
      <c r="O753" s="91">
        <v>3.33</v>
      </c>
      <c r="P753" s="90"/>
      <c r="Q753" s="89">
        <f t="shared" si="41"/>
        <v>16.649999999999999</v>
      </c>
      <c r="R753" s="88"/>
      <c r="S753" s="87"/>
    </row>
    <row r="754" spans="1:20" x14ac:dyDescent="0.2">
      <c r="A754" s="27" t="s">
        <v>1443</v>
      </c>
      <c r="B754" s="28" t="s">
        <v>1442</v>
      </c>
      <c r="C754" s="4" t="s">
        <v>296</v>
      </c>
      <c r="D754" s="24">
        <f t="shared" si="37"/>
        <v>33.66555124653739</v>
      </c>
      <c r="E754" s="2">
        <v>5.0415512465373959</v>
      </c>
      <c r="F754" s="31">
        <v>4</v>
      </c>
      <c r="G754" s="22">
        <v>4.6440000000000001</v>
      </c>
      <c r="H754" s="29"/>
      <c r="I754" s="77">
        <f t="shared" si="40"/>
        <v>13.685551246537395</v>
      </c>
      <c r="J754" s="28">
        <v>3.33</v>
      </c>
      <c r="K754" s="28">
        <v>3.33</v>
      </c>
      <c r="L754" s="28"/>
      <c r="M754" s="28">
        <v>3.33</v>
      </c>
      <c r="N754" s="28">
        <v>3.33</v>
      </c>
      <c r="O754" s="91">
        <v>3.33</v>
      </c>
      <c r="P754" s="90">
        <v>3.33</v>
      </c>
      <c r="Q754" s="89">
        <f t="shared" si="41"/>
        <v>19.979999999999997</v>
      </c>
      <c r="R754" s="88"/>
      <c r="S754" s="87"/>
    </row>
    <row r="755" spans="1:20" x14ac:dyDescent="0.2">
      <c r="A755" s="27" t="s">
        <v>1441</v>
      </c>
      <c r="B755" s="28" t="s">
        <v>1440</v>
      </c>
      <c r="C755" s="4" t="s">
        <v>296</v>
      </c>
      <c r="D755" s="24">
        <f t="shared" si="37"/>
        <v>30.258681440443212</v>
      </c>
      <c r="E755" s="2">
        <v>2.7146814404432131</v>
      </c>
      <c r="F755" s="31">
        <v>5.5</v>
      </c>
      <c r="G755" s="22">
        <v>2.0640000000000001</v>
      </c>
      <c r="H755" s="29"/>
      <c r="I755" s="77">
        <f t="shared" si="40"/>
        <v>10.278681440443213</v>
      </c>
      <c r="J755" s="28">
        <v>3.33</v>
      </c>
      <c r="K755" s="28"/>
      <c r="L755" s="28">
        <v>3.33</v>
      </c>
      <c r="M755" s="28">
        <v>3.33</v>
      </c>
      <c r="N755" s="28">
        <v>3.33</v>
      </c>
      <c r="O755" s="91">
        <v>3.33</v>
      </c>
      <c r="P755" s="90">
        <v>3.33</v>
      </c>
      <c r="Q755" s="89">
        <f t="shared" si="41"/>
        <v>19.979999999999997</v>
      </c>
      <c r="R755" s="88"/>
      <c r="S755" s="87"/>
    </row>
    <row r="756" spans="1:20" x14ac:dyDescent="0.2">
      <c r="A756" s="27" t="s">
        <v>1439</v>
      </c>
      <c r="B756" s="28" t="s">
        <v>1438</v>
      </c>
      <c r="C756" s="4" t="s">
        <v>296</v>
      </c>
      <c r="D756" s="24">
        <f t="shared" si="37"/>
        <v>30.117667590027704</v>
      </c>
      <c r="E756" s="2">
        <v>8.9196675900277018</v>
      </c>
      <c r="F756" s="31">
        <v>5.25</v>
      </c>
      <c r="G756" s="22">
        <v>9.2880000000000003</v>
      </c>
      <c r="H756" s="29"/>
      <c r="I756" s="77">
        <f t="shared" si="40"/>
        <v>23.457667590027704</v>
      </c>
      <c r="J756" s="28"/>
      <c r="K756" s="28"/>
      <c r="L756" s="28">
        <v>3.33</v>
      </c>
      <c r="M756" s="28"/>
      <c r="N756" s="28"/>
      <c r="O756" s="91">
        <v>3.33</v>
      </c>
      <c r="P756" s="90"/>
      <c r="Q756" s="89">
        <f t="shared" si="41"/>
        <v>6.66</v>
      </c>
      <c r="R756" s="88"/>
      <c r="S756" s="87"/>
    </row>
    <row r="757" spans="1:20" x14ac:dyDescent="0.2">
      <c r="A757" s="27" t="s">
        <v>1437</v>
      </c>
      <c r="B757" s="28" t="s">
        <v>1436</v>
      </c>
      <c r="C757" s="4" t="s">
        <v>296</v>
      </c>
      <c r="D757" s="24">
        <f t="shared" si="37"/>
        <v>32.665739612188361</v>
      </c>
      <c r="E757" s="2">
        <v>4.6537396121883656</v>
      </c>
      <c r="F757" s="31">
        <v>7</v>
      </c>
      <c r="G757" s="22">
        <v>1.032</v>
      </c>
      <c r="H757" s="29"/>
      <c r="I757" s="77">
        <f t="shared" si="40"/>
        <v>12.685739612188366</v>
      </c>
      <c r="J757" s="28">
        <v>3.33</v>
      </c>
      <c r="K757" s="28">
        <v>3.33</v>
      </c>
      <c r="L757" s="28">
        <v>3.33</v>
      </c>
      <c r="M757" s="28">
        <v>3.33</v>
      </c>
      <c r="N757" s="28">
        <v>3.33</v>
      </c>
      <c r="O757" s="91">
        <v>3.33</v>
      </c>
      <c r="P757" s="90"/>
      <c r="Q757" s="89">
        <f t="shared" si="41"/>
        <v>19.979999999999997</v>
      </c>
      <c r="R757" s="88"/>
      <c r="S757" s="87"/>
    </row>
    <row r="758" spans="1:20" x14ac:dyDescent="0.2">
      <c r="A758" s="27" t="s">
        <v>1435</v>
      </c>
      <c r="B758" s="28" t="s">
        <v>1434</v>
      </c>
      <c r="C758" s="4" t="s">
        <v>296</v>
      </c>
      <c r="D758" s="24">
        <f t="shared" si="37"/>
        <v>36.457174515235458</v>
      </c>
      <c r="E758" s="2">
        <v>5.8171745152354575</v>
      </c>
      <c r="F758" s="31">
        <v>6.25</v>
      </c>
      <c r="G758" s="22">
        <v>7.74</v>
      </c>
      <c r="H758" s="29"/>
      <c r="I758" s="77">
        <f t="shared" si="40"/>
        <v>19.807174515235459</v>
      </c>
      <c r="J758" s="28">
        <v>3.33</v>
      </c>
      <c r="K758" s="28"/>
      <c r="L758" s="28">
        <v>3.33</v>
      </c>
      <c r="M758" s="28"/>
      <c r="N758" s="28">
        <v>3.33</v>
      </c>
      <c r="O758" s="91">
        <v>3.33</v>
      </c>
      <c r="P758" s="90">
        <v>3.33</v>
      </c>
      <c r="Q758" s="89">
        <f t="shared" si="41"/>
        <v>16.649999999999999</v>
      </c>
      <c r="R758" s="88"/>
      <c r="S758" s="87"/>
    </row>
    <row r="759" spans="1:20" x14ac:dyDescent="0.2">
      <c r="A759" s="27" t="s">
        <v>1433</v>
      </c>
      <c r="B759" s="28" t="s">
        <v>1432</v>
      </c>
      <c r="C759" s="4" t="s">
        <v>296</v>
      </c>
      <c r="D759" s="24">
        <f t="shared" si="37"/>
        <v>46.075999999999993</v>
      </c>
      <c r="E759" s="2">
        <v>10</v>
      </c>
      <c r="F759" s="31">
        <v>7</v>
      </c>
      <c r="G759" s="22">
        <v>3.0960000000000001</v>
      </c>
      <c r="H759" s="29"/>
      <c r="I759" s="77">
        <f t="shared" si="40"/>
        <v>20.096</v>
      </c>
      <c r="J759" s="28">
        <v>3.33</v>
      </c>
      <c r="K759" s="28">
        <v>3.33</v>
      </c>
      <c r="L759" s="28">
        <v>3.33</v>
      </c>
      <c r="M759" s="28">
        <v>3.33</v>
      </c>
      <c r="N759" s="28">
        <v>3.33</v>
      </c>
      <c r="O759" s="91">
        <v>3.33</v>
      </c>
      <c r="P759" s="90"/>
      <c r="Q759" s="89">
        <f t="shared" si="41"/>
        <v>19.979999999999997</v>
      </c>
      <c r="R759" s="88">
        <v>6</v>
      </c>
      <c r="S759" s="87"/>
    </row>
    <row r="760" spans="1:20" x14ac:dyDescent="0.2">
      <c r="A760" s="27" t="s">
        <v>1431</v>
      </c>
      <c r="B760" s="28" t="s">
        <v>1430</v>
      </c>
      <c r="C760" s="4" t="s">
        <v>296</v>
      </c>
      <c r="D760" s="24">
        <f t="shared" si="37"/>
        <v>34.668797783933513</v>
      </c>
      <c r="E760" s="2">
        <v>6.5927977839335172</v>
      </c>
      <c r="F760" s="31">
        <v>6.5</v>
      </c>
      <c r="G760" s="22">
        <v>8.2560000000000002</v>
      </c>
      <c r="H760" s="29"/>
      <c r="I760" s="77">
        <f t="shared" si="40"/>
        <v>21.348797783933517</v>
      </c>
      <c r="J760" s="28"/>
      <c r="K760" s="28"/>
      <c r="L760" s="28">
        <v>3.33</v>
      </c>
      <c r="M760" s="28"/>
      <c r="N760" s="28">
        <v>3.33</v>
      </c>
      <c r="O760" s="91">
        <v>3.33</v>
      </c>
      <c r="P760" s="90">
        <v>3.33</v>
      </c>
      <c r="Q760" s="89">
        <f t="shared" si="41"/>
        <v>13.32</v>
      </c>
      <c r="R760" s="88"/>
      <c r="S760" s="87"/>
    </row>
    <row r="761" spans="1:20" x14ac:dyDescent="0.2">
      <c r="A761" s="27" t="s">
        <v>1429</v>
      </c>
      <c r="B761" s="28" t="s">
        <v>1428</v>
      </c>
      <c r="C761" s="4" t="s">
        <v>296</v>
      </c>
      <c r="D761" s="24">
        <f t="shared" si="37"/>
        <v>45.097950138504153</v>
      </c>
      <c r="E761" s="2">
        <v>8.337950138504155</v>
      </c>
      <c r="F761" s="31">
        <v>7.75</v>
      </c>
      <c r="G761" s="22">
        <v>9.0300000000000011</v>
      </c>
      <c r="H761" s="29"/>
      <c r="I761" s="77">
        <f t="shared" si="40"/>
        <v>25.117950138504156</v>
      </c>
      <c r="J761" s="28">
        <v>3.33</v>
      </c>
      <c r="K761" s="28">
        <v>3.33</v>
      </c>
      <c r="L761" s="28">
        <v>3.33</v>
      </c>
      <c r="M761" s="28">
        <v>3.33</v>
      </c>
      <c r="N761" s="28"/>
      <c r="O761" s="91">
        <v>3.33</v>
      </c>
      <c r="P761" s="90">
        <v>3.33</v>
      </c>
      <c r="Q761" s="89">
        <f t="shared" si="41"/>
        <v>19.979999999999997</v>
      </c>
      <c r="R761" s="88"/>
      <c r="S761" s="87"/>
    </row>
    <row r="762" spans="1:20" x14ac:dyDescent="0.2">
      <c r="A762" s="27" t="s">
        <v>1687</v>
      </c>
      <c r="B762" s="28" t="s">
        <v>1688</v>
      </c>
      <c r="C762" s="106" t="s">
        <v>296</v>
      </c>
      <c r="D762" s="24">
        <f>+I762+Q762+R762+S762</f>
        <v>25.32</v>
      </c>
      <c r="E762" s="2">
        <v>0</v>
      </c>
      <c r="F762" s="31">
        <v>5</v>
      </c>
      <c r="G762" s="22">
        <v>4.6440000000000001</v>
      </c>
      <c r="H762" s="29">
        <v>10</v>
      </c>
      <c r="I762" s="77">
        <f>H762</f>
        <v>10</v>
      </c>
      <c r="J762" s="28">
        <v>3.33</v>
      </c>
      <c r="K762" s="28"/>
      <c r="L762" s="28">
        <v>3.33</v>
      </c>
      <c r="M762" s="28">
        <v>3.33</v>
      </c>
      <c r="N762" s="28"/>
      <c r="O762" s="91"/>
      <c r="P762" s="90">
        <v>3.33</v>
      </c>
      <c r="Q762" s="89">
        <f>SUM(J762:P762)</f>
        <v>13.32</v>
      </c>
      <c r="R762" s="88">
        <v>2</v>
      </c>
      <c r="S762" s="108"/>
      <c r="T762" s="107"/>
    </row>
    <row r="763" spans="1:20" x14ac:dyDescent="0.2">
      <c r="A763" s="27" t="s">
        <v>1427</v>
      </c>
      <c r="B763" s="28" t="s">
        <v>1426</v>
      </c>
      <c r="C763" s="4" t="s">
        <v>296</v>
      </c>
      <c r="D763" s="24">
        <f t="shared" si="37"/>
        <v>55.236232686980607</v>
      </c>
      <c r="E763" s="2">
        <v>7.75623268698061</v>
      </c>
      <c r="F763" s="31">
        <v>7.5</v>
      </c>
      <c r="G763" s="22">
        <v>10</v>
      </c>
      <c r="H763" s="29"/>
      <c r="I763" s="77">
        <f t="shared" si="40"/>
        <v>25.25623268698061</v>
      </c>
      <c r="J763" s="28">
        <v>3.33</v>
      </c>
      <c r="K763" s="28">
        <v>3.33</v>
      </c>
      <c r="L763" s="28">
        <v>3.33</v>
      </c>
      <c r="M763" s="28"/>
      <c r="N763" s="28">
        <v>3.33</v>
      </c>
      <c r="O763" s="91">
        <v>3.33</v>
      </c>
      <c r="P763" s="90">
        <v>3.33</v>
      </c>
      <c r="Q763" s="89">
        <f t="shared" si="41"/>
        <v>19.979999999999997</v>
      </c>
      <c r="R763" s="88">
        <v>5</v>
      </c>
      <c r="S763" s="87">
        <v>5</v>
      </c>
    </row>
    <row r="764" spans="1:20" x14ac:dyDescent="0.2">
      <c r="A764" s="27" t="s">
        <v>1425</v>
      </c>
      <c r="B764" s="28" t="s">
        <v>1424</v>
      </c>
      <c r="C764" s="4" t="s">
        <v>296</v>
      </c>
      <c r="D764" s="24">
        <f t="shared" si="37"/>
        <v>27.625551246537395</v>
      </c>
      <c r="E764" s="2">
        <v>5.0415512465373959</v>
      </c>
      <c r="F764" s="31">
        <v>0</v>
      </c>
      <c r="G764" s="22">
        <v>5.9340000000000002</v>
      </c>
      <c r="H764" s="29"/>
      <c r="I764" s="77">
        <f t="shared" si="40"/>
        <v>10.975551246537396</v>
      </c>
      <c r="J764" s="28">
        <v>3.33</v>
      </c>
      <c r="K764" s="28">
        <v>3.33</v>
      </c>
      <c r="L764" s="28">
        <v>3.33</v>
      </c>
      <c r="M764" s="28"/>
      <c r="N764" s="28"/>
      <c r="O764" s="91">
        <v>3.33</v>
      </c>
      <c r="P764" s="90">
        <v>3.33</v>
      </c>
      <c r="Q764" s="89">
        <f t="shared" si="41"/>
        <v>16.649999999999999</v>
      </c>
      <c r="R764" s="88"/>
      <c r="S764" s="87"/>
    </row>
    <row r="765" spans="1:20" x14ac:dyDescent="0.2">
      <c r="A765" s="27" t="s">
        <v>1423</v>
      </c>
      <c r="B765" s="28" t="s">
        <v>1422</v>
      </c>
      <c r="C765" s="4" t="s">
        <v>296</v>
      </c>
      <c r="D765" s="24">
        <f t="shared" si="37"/>
        <v>34.832326869806096</v>
      </c>
      <c r="E765" s="2">
        <v>7.5623268698060935</v>
      </c>
      <c r="F765" s="31">
        <v>6.75</v>
      </c>
      <c r="G765" s="22">
        <v>3.87</v>
      </c>
      <c r="H765" s="29"/>
      <c r="I765" s="77">
        <f t="shared" si="40"/>
        <v>18.182326869806094</v>
      </c>
      <c r="J765" s="28"/>
      <c r="K765" s="28"/>
      <c r="L765" s="28">
        <v>3.33</v>
      </c>
      <c r="M765" s="28">
        <v>3.33</v>
      </c>
      <c r="N765" s="28">
        <v>3.33</v>
      </c>
      <c r="O765" s="91">
        <v>3.33</v>
      </c>
      <c r="P765" s="90">
        <v>3.33</v>
      </c>
      <c r="Q765" s="89">
        <f t="shared" si="41"/>
        <v>16.649999999999999</v>
      </c>
      <c r="R765" s="88"/>
      <c r="S765" s="87"/>
    </row>
    <row r="766" spans="1:20" x14ac:dyDescent="0.2">
      <c r="A766" s="27" t="s">
        <v>1421</v>
      </c>
      <c r="B766" s="28" t="s">
        <v>1420</v>
      </c>
      <c r="C766" s="4" t="s">
        <v>296</v>
      </c>
      <c r="D766" s="24">
        <f t="shared" si="37"/>
        <v>25.82623268698061</v>
      </c>
      <c r="E766" s="2">
        <v>7.75623268698061</v>
      </c>
      <c r="F766" s="31">
        <v>5</v>
      </c>
      <c r="G766" s="22">
        <v>7.74</v>
      </c>
      <c r="H766" s="29"/>
      <c r="I766" s="77">
        <f t="shared" si="40"/>
        <v>20.496232686980612</v>
      </c>
      <c r="J766" s="28">
        <v>3.33</v>
      </c>
      <c r="K766" s="28"/>
      <c r="L766" s="28"/>
      <c r="M766" s="28"/>
      <c r="N766" s="28"/>
      <c r="O766" s="91"/>
      <c r="P766" s="90"/>
      <c r="Q766" s="89">
        <f t="shared" si="41"/>
        <v>3.33</v>
      </c>
      <c r="R766" s="88">
        <v>2</v>
      </c>
      <c r="S766" s="87"/>
    </row>
    <row r="767" spans="1:20" x14ac:dyDescent="0.2">
      <c r="A767" s="27" t="s">
        <v>1419</v>
      </c>
      <c r="B767" s="28" t="s">
        <v>1418</v>
      </c>
      <c r="C767" s="4" t="s">
        <v>296</v>
      </c>
      <c r="D767" s="24">
        <f t="shared" si="37"/>
        <v>45.010022160664818</v>
      </c>
      <c r="E767" s="2">
        <v>4.0720221606648197</v>
      </c>
      <c r="F767" s="31">
        <v>6.25</v>
      </c>
      <c r="G767" s="22">
        <v>6.7080000000000002</v>
      </c>
      <c r="H767" s="29"/>
      <c r="I767" s="77">
        <f t="shared" si="40"/>
        <v>17.030022160664821</v>
      </c>
      <c r="J767" s="28">
        <v>3.33</v>
      </c>
      <c r="K767" s="28">
        <v>3.33</v>
      </c>
      <c r="L767" s="28">
        <v>3.33</v>
      </c>
      <c r="M767" s="28">
        <v>3.33</v>
      </c>
      <c r="N767" s="28">
        <v>3.33</v>
      </c>
      <c r="O767" s="91">
        <v>3.33</v>
      </c>
      <c r="P767" s="90"/>
      <c r="Q767" s="89">
        <f t="shared" si="41"/>
        <v>19.979999999999997</v>
      </c>
      <c r="R767" s="88">
        <v>8</v>
      </c>
      <c r="S767" s="87"/>
    </row>
    <row r="768" spans="1:20" x14ac:dyDescent="0.2">
      <c r="A768" s="27" t="s">
        <v>1417</v>
      </c>
      <c r="B768" s="28" t="s">
        <v>1416</v>
      </c>
      <c r="C768" s="4" t="s">
        <v>296</v>
      </c>
      <c r="D768" s="24">
        <f t="shared" si="37"/>
        <v>43.801573407202213</v>
      </c>
      <c r="E768" s="2">
        <v>9.1135734072022156</v>
      </c>
      <c r="F768" s="31">
        <v>8</v>
      </c>
      <c r="G768" s="22">
        <v>6.7080000000000002</v>
      </c>
      <c r="H768" s="29"/>
      <c r="I768" s="77">
        <f t="shared" si="40"/>
        <v>23.821573407202216</v>
      </c>
      <c r="J768" s="28">
        <v>3.33</v>
      </c>
      <c r="K768" s="28">
        <v>3.33</v>
      </c>
      <c r="L768" s="28">
        <v>3.33</v>
      </c>
      <c r="M768" s="28">
        <v>3.33</v>
      </c>
      <c r="N768" s="28"/>
      <c r="O768" s="91">
        <v>3.33</v>
      </c>
      <c r="P768" s="90">
        <v>3.33</v>
      </c>
      <c r="Q768" s="89">
        <f t="shared" si="41"/>
        <v>19.979999999999997</v>
      </c>
      <c r="R768" s="88"/>
      <c r="S768" s="87"/>
    </row>
    <row r="769" spans="1:19" x14ac:dyDescent="0.2">
      <c r="A769" s="27" t="s">
        <v>1415</v>
      </c>
      <c r="B769" s="28" t="s">
        <v>1414</v>
      </c>
      <c r="C769" s="4" t="s">
        <v>296</v>
      </c>
      <c r="D769" s="24">
        <f t="shared" si="37"/>
        <v>45.107761772853181</v>
      </c>
      <c r="E769" s="2">
        <v>8.7257617728531844</v>
      </c>
      <c r="F769" s="31">
        <v>7.5</v>
      </c>
      <c r="G769" s="22">
        <v>4.9020000000000001</v>
      </c>
      <c r="H769" s="29"/>
      <c r="I769" s="77">
        <f t="shared" si="40"/>
        <v>21.127761772853184</v>
      </c>
      <c r="J769" s="28">
        <v>3.33</v>
      </c>
      <c r="K769" s="28">
        <v>3.33</v>
      </c>
      <c r="L769" s="28">
        <v>3.33</v>
      </c>
      <c r="M769" s="28">
        <v>3.33</v>
      </c>
      <c r="N769" s="28">
        <v>3.33</v>
      </c>
      <c r="O769" s="91">
        <v>3.33</v>
      </c>
      <c r="P769" s="90"/>
      <c r="Q769" s="89">
        <f t="shared" si="41"/>
        <v>19.979999999999997</v>
      </c>
      <c r="R769" s="88">
        <v>4</v>
      </c>
      <c r="S769" s="87"/>
    </row>
    <row r="770" spans="1:19" x14ac:dyDescent="0.2">
      <c r="A770" s="27" t="s">
        <v>1413</v>
      </c>
      <c r="B770" s="28" t="s">
        <v>1412</v>
      </c>
      <c r="C770" s="4" t="s">
        <v>296</v>
      </c>
      <c r="D770" s="24">
        <f t="shared" si="37"/>
        <v>34.043833795013853</v>
      </c>
      <c r="E770" s="2">
        <v>4.4598337950138509</v>
      </c>
      <c r="F770" s="31">
        <v>7</v>
      </c>
      <c r="G770" s="22">
        <v>5.9340000000000002</v>
      </c>
      <c r="H770" s="29"/>
      <c r="I770" s="77">
        <f t="shared" si="40"/>
        <v>17.393833795013851</v>
      </c>
      <c r="J770" s="28">
        <v>3.33</v>
      </c>
      <c r="K770" s="28"/>
      <c r="L770" s="28">
        <v>3.33</v>
      </c>
      <c r="M770" s="28">
        <v>3.33</v>
      </c>
      <c r="N770" s="28">
        <v>3.33</v>
      </c>
      <c r="O770" s="91">
        <v>3.33</v>
      </c>
      <c r="P770" s="90"/>
      <c r="Q770" s="89">
        <f t="shared" si="41"/>
        <v>16.649999999999999</v>
      </c>
      <c r="R770" s="88"/>
      <c r="S770" s="87"/>
    </row>
    <row r="771" spans="1:19" x14ac:dyDescent="0.2">
      <c r="A771" s="27" t="s">
        <v>1411</v>
      </c>
      <c r="B771" s="28" t="s">
        <v>1410</v>
      </c>
      <c r="C771" s="4" t="s">
        <v>296</v>
      </c>
      <c r="D771" s="24">
        <f t="shared" si="37"/>
        <v>46.72</v>
      </c>
      <c r="E771" s="2">
        <v>10</v>
      </c>
      <c r="F771" s="31">
        <v>9</v>
      </c>
      <c r="G771" s="22">
        <v>7.74</v>
      </c>
      <c r="H771" s="29"/>
      <c r="I771" s="77">
        <f t="shared" si="40"/>
        <v>26.740000000000002</v>
      </c>
      <c r="J771" s="28">
        <v>3.33</v>
      </c>
      <c r="K771" s="28">
        <v>3.33</v>
      </c>
      <c r="L771" s="28">
        <v>3.33</v>
      </c>
      <c r="M771" s="28">
        <v>3.33</v>
      </c>
      <c r="N771" s="28">
        <v>3.33</v>
      </c>
      <c r="O771" s="91">
        <v>3.33</v>
      </c>
      <c r="P771" s="90"/>
      <c r="Q771" s="89">
        <f t="shared" si="41"/>
        <v>19.979999999999997</v>
      </c>
      <c r="R771" s="88"/>
      <c r="S771" s="87"/>
    </row>
    <row r="772" spans="1:19" x14ac:dyDescent="0.2">
      <c r="A772" s="27" t="s">
        <v>1409</v>
      </c>
      <c r="B772" s="28" t="s">
        <v>1408</v>
      </c>
      <c r="C772" s="4" t="s">
        <v>296</v>
      </c>
      <c r="D772" s="24">
        <f t="shared" si="37"/>
        <v>39.184703601108026</v>
      </c>
      <c r="E772" s="2">
        <v>6.7867036011080337</v>
      </c>
      <c r="F772" s="31">
        <v>4</v>
      </c>
      <c r="G772" s="22">
        <v>5.4180000000000001</v>
      </c>
      <c r="H772" s="29"/>
      <c r="I772" s="77">
        <f t="shared" si="40"/>
        <v>16.204703601108033</v>
      </c>
      <c r="J772" s="28">
        <v>3.33</v>
      </c>
      <c r="K772" s="28">
        <v>3.33</v>
      </c>
      <c r="L772" s="28">
        <v>3.33</v>
      </c>
      <c r="M772" s="28">
        <v>3.33</v>
      </c>
      <c r="N772" s="28">
        <v>3.33</v>
      </c>
      <c r="O772" s="91">
        <v>3.33</v>
      </c>
      <c r="P772" s="90"/>
      <c r="Q772" s="89">
        <f t="shared" si="41"/>
        <v>19.979999999999997</v>
      </c>
      <c r="R772" s="88">
        <v>3</v>
      </c>
      <c r="S772" s="87"/>
    </row>
    <row r="773" spans="1:19" x14ac:dyDescent="0.2">
      <c r="A773" s="27" t="s">
        <v>1407</v>
      </c>
      <c r="B773" s="28" t="s">
        <v>1406</v>
      </c>
      <c r="C773" s="4" t="s">
        <v>296</v>
      </c>
      <c r="D773" s="24">
        <f t="shared" si="37"/>
        <v>41.067667590027696</v>
      </c>
      <c r="E773" s="2">
        <v>8.9196675900277018</v>
      </c>
      <c r="F773" s="31">
        <v>6.75</v>
      </c>
      <c r="G773" s="22">
        <v>5.4180000000000001</v>
      </c>
      <c r="H773" s="29"/>
      <c r="I773" s="77">
        <f t="shared" si="40"/>
        <v>21.087667590027703</v>
      </c>
      <c r="J773" s="28">
        <v>3.33</v>
      </c>
      <c r="K773" s="28">
        <v>3.33</v>
      </c>
      <c r="L773" s="28">
        <v>3.33</v>
      </c>
      <c r="M773" s="28">
        <v>3.33</v>
      </c>
      <c r="N773" s="28">
        <v>3.33</v>
      </c>
      <c r="O773" s="91">
        <v>3.33</v>
      </c>
      <c r="P773" s="90"/>
      <c r="Q773" s="89">
        <f t="shared" si="41"/>
        <v>19.979999999999997</v>
      </c>
      <c r="R773" s="88"/>
      <c r="S773" s="87"/>
    </row>
    <row r="774" spans="1:19" x14ac:dyDescent="0.2">
      <c r="A774" s="27" t="s">
        <v>1405</v>
      </c>
      <c r="B774" s="28" t="s">
        <v>1404</v>
      </c>
      <c r="C774" s="4" t="s">
        <v>296</v>
      </c>
      <c r="D774" s="24">
        <f t="shared" si="37"/>
        <v>55.093268698060939</v>
      </c>
      <c r="E774" s="2">
        <v>5.623268698060941</v>
      </c>
      <c r="F774" s="31">
        <v>7.75</v>
      </c>
      <c r="G774" s="22">
        <v>7.74</v>
      </c>
      <c r="H774" s="29"/>
      <c r="I774" s="77">
        <f t="shared" si="40"/>
        <v>21.113268698060942</v>
      </c>
      <c r="J774" s="28">
        <v>3.33</v>
      </c>
      <c r="K774" s="28">
        <v>3.33</v>
      </c>
      <c r="L774" s="28">
        <v>3.33</v>
      </c>
      <c r="M774" s="28">
        <v>3.33</v>
      </c>
      <c r="N774" s="28">
        <v>3.33</v>
      </c>
      <c r="O774" s="91">
        <v>3.33</v>
      </c>
      <c r="P774" s="90"/>
      <c r="Q774" s="89">
        <f t="shared" si="41"/>
        <v>19.979999999999997</v>
      </c>
      <c r="R774" s="88">
        <v>9</v>
      </c>
      <c r="S774" s="87">
        <v>5</v>
      </c>
    </row>
    <row r="775" spans="1:19" x14ac:dyDescent="0.2">
      <c r="A775" s="27" t="s">
        <v>1074</v>
      </c>
      <c r="B775" s="28" t="s">
        <v>1529</v>
      </c>
      <c r="C775" s="106" t="s">
        <v>295</v>
      </c>
      <c r="D775" s="24">
        <f>I775+P775+Q775+R775</f>
        <v>26.419215686274509</v>
      </c>
      <c r="E775" s="2">
        <v>8.0392156862745097</v>
      </c>
      <c r="F775" s="31">
        <v>6.38</v>
      </c>
      <c r="G775" s="22">
        <v>0</v>
      </c>
      <c r="H775" s="29"/>
      <c r="I775" s="77">
        <f>SUM(E775:G775)</f>
        <v>14.419215686274509</v>
      </c>
      <c r="J775" s="28">
        <v>4</v>
      </c>
      <c r="K775" s="28">
        <v>4</v>
      </c>
      <c r="L775" s="105">
        <v>4</v>
      </c>
      <c r="M775" s="28"/>
      <c r="N775" s="91"/>
      <c r="O775" s="90"/>
      <c r="P775" s="94">
        <f>SUM(J775:O775)</f>
        <v>12</v>
      </c>
      <c r="Q775" s="88"/>
      <c r="R775" s="108"/>
    </row>
    <row r="776" spans="1:19" x14ac:dyDescent="0.2">
      <c r="A776" s="27" t="s">
        <v>1530</v>
      </c>
      <c r="B776" s="28" t="s">
        <v>1531</v>
      </c>
      <c r="C776" s="106" t="s">
        <v>295</v>
      </c>
      <c r="D776" s="24">
        <f>I776+P776+Q776+R776</f>
        <v>26.973284313725493</v>
      </c>
      <c r="E776" s="2">
        <v>1.9607843137254903</v>
      </c>
      <c r="F776" s="31">
        <v>0</v>
      </c>
      <c r="G776" s="22">
        <v>9.0125000000000011</v>
      </c>
      <c r="H776" s="29"/>
      <c r="I776" s="77">
        <f>SUM(E776:G776)</f>
        <v>10.973284313725491</v>
      </c>
      <c r="J776" s="28">
        <v>4</v>
      </c>
      <c r="K776" s="28">
        <v>4</v>
      </c>
      <c r="L776" s="105">
        <v>4</v>
      </c>
      <c r="M776" s="28">
        <v>4</v>
      </c>
      <c r="N776" s="91"/>
      <c r="O776" s="90"/>
      <c r="P776" s="94">
        <f>SUM(J776:O776)</f>
        <v>16</v>
      </c>
      <c r="Q776" s="88"/>
      <c r="R776" s="108"/>
    </row>
    <row r="777" spans="1:19" x14ac:dyDescent="0.2">
      <c r="A777" t="s">
        <v>1532</v>
      </c>
      <c r="B777" s="1" t="s">
        <v>1533</v>
      </c>
      <c r="C777" s="106" t="s">
        <v>295</v>
      </c>
      <c r="D777" s="24">
        <f>I777+P777+Q777+R777</f>
        <v>32.468602941176471</v>
      </c>
      <c r="E777" s="2">
        <v>5.882352941176471</v>
      </c>
      <c r="F777" s="31">
        <v>4.93</v>
      </c>
      <c r="G777" s="22">
        <v>9.65625</v>
      </c>
      <c r="H777" s="13"/>
      <c r="I777" s="77">
        <f>SUM(E777:G777)</f>
        <v>20.468602941176471</v>
      </c>
      <c r="J777" s="1"/>
      <c r="K777" s="1">
        <v>4</v>
      </c>
      <c r="L777" s="1">
        <v>4</v>
      </c>
      <c r="M777" s="1">
        <v>4</v>
      </c>
      <c r="N777" s="92"/>
      <c r="O777" s="93"/>
      <c r="P777" s="94">
        <f>SUM(J777:O777)</f>
        <v>12</v>
      </c>
      <c r="Q777" s="88"/>
      <c r="R777" s="107"/>
    </row>
    <row r="778" spans="1:19" x14ac:dyDescent="0.2">
      <c r="A778" s="15" t="s">
        <v>1534</v>
      </c>
      <c r="B778" s="1" t="s">
        <v>1535</v>
      </c>
      <c r="C778" s="106" t="s">
        <v>295</v>
      </c>
      <c r="D778" s="24">
        <f t="shared" ref="D778:D844" si="42">I778+P778+Q778+R778</f>
        <v>27.969571078431372</v>
      </c>
      <c r="E778" s="2">
        <v>5.4901960784313735</v>
      </c>
      <c r="F778" s="31">
        <v>0.86999999999999988</v>
      </c>
      <c r="G778" s="22">
        <v>1.609375</v>
      </c>
      <c r="H778" s="13"/>
      <c r="I778" s="77">
        <f t="shared" ref="I778:I844" si="43">SUM(E778:G778)</f>
        <v>7.9695710784313736</v>
      </c>
      <c r="J778" s="1">
        <v>4</v>
      </c>
      <c r="K778" s="1">
        <v>4</v>
      </c>
      <c r="L778" s="1">
        <v>4</v>
      </c>
      <c r="M778" s="1">
        <v>4</v>
      </c>
      <c r="N778" s="92">
        <v>4</v>
      </c>
      <c r="O778" s="93"/>
      <c r="P778" s="94">
        <f t="shared" ref="P778:P841" si="44">SUM(J778:O778)</f>
        <v>20</v>
      </c>
      <c r="Q778" s="88"/>
      <c r="R778" s="107"/>
    </row>
    <row r="779" spans="1:19" x14ac:dyDescent="0.2">
      <c r="A779" s="27" t="s">
        <v>1536</v>
      </c>
      <c r="B779" s="28" t="s">
        <v>1537</v>
      </c>
      <c r="C779" s="106" t="s">
        <v>295</v>
      </c>
      <c r="D779" s="24">
        <f>I779+P779+Q779+R779</f>
        <v>25.130931372549021</v>
      </c>
      <c r="E779" s="2">
        <v>6.0784313725490193</v>
      </c>
      <c r="F779" s="31">
        <v>3.19</v>
      </c>
      <c r="G779" s="22">
        <v>3.8625000000000003</v>
      </c>
      <c r="H779" s="29"/>
      <c r="I779" s="77">
        <f>SUM(E779:G779)</f>
        <v>13.13093137254902</v>
      </c>
      <c r="J779" s="28"/>
      <c r="K779" s="28"/>
      <c r="L779" s="28">
        <v>4</v>
      </c>
      <c r="M779" s="28">
        <v>4</v>
      </c>
      <c r="N779" s="91"/>
      <c r="O779" s="90">
        <v>4</v>
      </c>
      <c r="P779" s="94">
        <f>SUM(J779:O779)</f>
        <v>12</v>
      </c>
      <c r="Q779" s="88"/>
      <c r="R779" s="108"/>
    </row>
    <row r="780" spans="1:19" x14ac:dyDescent="0.2">
      <c r="A780" s="15" t="s">
        <v>1538</v>
      </c>
      <c r="B780" s="1" t="s">
        <v>1539</v>
      </c>
      <c r="C780" s="106" t="s">
        <v>295</v>
      </c>
      <c r="D780" s="24">
        <f t="shared" si="42"/>
        <v>30.920257352941178</v>
      </c>
      <c r="E780" s="2">
        <v>4.7058823529411766</v>
      </c>
      <c r="F780" s="31">
        <v>2.0299999999999998</v>
      </c>
      <c r="G780" s="22">
        <v>4.1843750000000002</v>
      </c>
      <c r="H780" s="13"/>
      <c r="I780" s="77">
        <f t="shared" si="43"/>
        <v>10.920257352941178</v>
      </c>
      <c r="J780" s="1"/>
      <c r="K780" s="1">
        <v>4</v>
      </c>
      <c r="L780" s="1">
        <v>4</v>
      </c>
      <c r="M780" s="1">
        <v>4</v>
      </c>
      <c r="N780" s="92">
        <v>4</v>
      </c>
      <c r="O780" s="93">
        <v>4</v>
      </c>
      <c r="P780" s="94">
        <f t="shared" si="44"/>
        <v>20</v>
      </c>
      <c r="Q780" s="88"/>
      <c r="R780" s="107"/>
    </row>
    <row r="781" spans="1:19" x14ac:dyDescent="0.2">
      <c r="A781" s="15" t="s">
        <v>1540</v>
      </c>
      <c r="B781" s="1" t="s">
        <v>1541</v>
      </c>
      <c r="C781" s="106" t="s">
        <v>295</v>
      </c>
      <c r="D781" s="24">
        <f t="shared" si="42"/>
        <v>30.424963235294118</v>
      </c>
      <c r="E781" s="2">
        <v>6.4705882352941186</v>
      </c>
      <c r="F781" s="31">
        <v>3.7699999999999996</v>
      </c>
      <c r="G781" s="22">
        <v>4.1843750000000002</v>
      </c>
      <c r="H781" s="13"/>
      <c r="I781" s="77">
        <f t="shared" si="43"/>
        <v>14.424963235294118</v>
      </c>
      <c r="J781" s="1"/>
      <c r="K781" s="1">
        <v>4</v>
      </c>
      <c r="L781" s="1">
        <v>4</v>
      </c>
      <c r="M781" s="1">
        <v>4</v>
      </c>
      <c r="N781" s="92"/>
      <c r="O781" s="93">
        <v>4</v>
      </c>
      <c r="P781" s="94">
        <f t="shared" si="44"/>
        <v>16</v>
      </c>
      <c r="Q781" s="88"/>
      <c r="R781" s="107"/>
    </row>
    <row r="782" spans="1:19" x14ac:dyDescent="0.2">
      <c r="A782" s="15" t="s">
        <v>1542</v>
      </c>
      <c r="B782" s="1" t="s">
        <v>1543</v>
      </c>
      <c r="C782" s="106" t="s">
        <v>295</v>
      </c>
      <c r="D782" s="24">
        <f t="shared" si="42"/>
        <v>30.261740196078431</v>
      </c>
      <c r="E782" s="2">
        <v>3.7254901960784319</v>
      </c>
      <c r="F782" s="31">
        <v>2.0299999999999998</v>
      </c>
      <c r="G782" s="22">
        <v>4.5062500000000005</v>
      </c>
      <c r="H782" s="13"/>
      <c r="I782" s="77">
        <f t="shared" si="43"/>
        <v>10.261740196078431</v>
      </c>
      <c r="J782" s="1">
        <v>4</v>
      </c>
      <c r="K782" s="1">
        <v>4</v>
      </c>
      <c r="L782" s="1">
        <v>4</v>
      </c>
      <c r="M782" s="1">
        <v>4</v>
      </c>
      <c r="N782" s="92">
        <v>4</v>
      </c>
      <c r="O782" s="93"/>
      <c r="P782" s="94">
        <f t="shared" si="44"/>
        <v>20</v>
      </c>
      <c r="Q782" s="88"/>
      <c r="R782" s="107"/>
    </row>
    <row r="783" spans="1:19" x14ac:dyDescent="0.2">
      <c r="A783" s="15" t="s">
        <v>1544</v>
      </c>
      <c r="B783" s="1" t="s">
        <v>1545</v>
      </c>
      <c r="C783" s="106" t="s">
        <v>295</v>
      </c>
      <c r="D783" s="24">
        <f t="shared" si="42"/>
        <v>31.689803921568625</v>
      </c>
      <c r="E783" s="2">
        <v>4.5098039215686274</v>
      </c>
      <c r="F783" s="31">
        <v>2.0299999999999998</v>
      </c>
      <c r="G783" s="22">
        <v>5.15</v>
      </c>
      <c r="H783" s="33"/>
      <c r="I783" s="77">
        <f t="shared" si="43"/>
        <v>11.689803921568627</v>
      </c>
      <c r="J783" s="1">
        <v>4</v>
      </c>
      <c r="K783" s="1">
        <v>4</v>
      </c>
      <c r="L783" s="1">
        <v>4</v>
      </c>
      <c r="M783" s="1">
        <v>4</v>
      </c>
      <c r="N783" s="92"/>
      <c r="O783" s="93">
        <v>4</v>
      </c>
      <c r="P783" s="94">
        <f t="shared" si="44"/>
        <v>20</v>
      </c>
      <c r="Q783" s="88"/>
      <c r="R783" s="107"/>
    </row>
    <row r="784" spans="1:19" x14ac:dyDescent="0.2">
      <c r="A784" s="15" t="s">
        <v>1546</v>
      </c>
      <c r="B784" s="1" t="s">
        <v>1547</v>
      </c>
      <c r="C784" s="106" t="s">
        <v>295</v>
      </c>
      <c r="D784" s="24">
        <f t="shared" si="42"/>
        <v>36.988823529411761</v>
      </c>
      <c r="E784" s="2">
        <v>7.0588235294117645</v>
      </c>
      <c r="F784" s="31">
        <v>4.93</v>
      </c>
      <c r="G784" s="22">
        <v>0</v>
      </c>
      <c r="H784" s="13"/>
      <c r="I784" s="77">
        <f t="shared" si="43"/>
        <v>11.988823529411764</v>
      </c>
      <c r="J784" s="1">
        <v>4</v>
      </c>
      <c r="K784" s="1">
        <v>4</v>
      </c>
      <c r="L784" s="1">
        <v>4</v>
      </c>
      <c r="M784" s="1">
        <v>4</v>
      </c>
      <c r="N784" s="92">
        <v>4</v>
      </c>
      <c r="O784" s="93"/>
      <c r="P784" s="94">
        <f t="shared" si="44"/>
        <v>20</v>
      </c>
      <c r="Q784" s="88"/>
      <c r="R784" s="107">
        <v>5</v>
      </c>
    </row>
    <row r="785" spans="1:18" x14ac:dyDescent="0.2">
      <c r="A785" s="15" t="s">
        <v>167</v>
      </c>
      <c r="B785" s="1" t="s">
        <v>168</v>
      </c>
      <c r="C785" s="106" t="s">
        <v>295</v>
      </c>
      <c r="D785" s="24">
        <f t="shared" si="42"/>
        <v>32.442242647058819</v>
      </c>
      <c r="E785" s="2">
        <v>5.2941176470588234</v>
      </c>
      <c r="F785" s="31">
        <v>2.3199999999999998</v>
      </c>
      <c r="G785" s="22">
        <v>4.828125</v>
      </c>
      <c r="H785" s="13"/>
      <c r="I785" s="77">
        <f t="shared" si="43"/>
        <v>12.442242647058823</v>
      </c>
      <c r="J785" s="1">
        <v>4</v>
      </c>
      <c r="K785" s="1">
        <v>4</v>
      </c>
      <c r="L785" s="1">
        <v>4</v>
      </c>
      <c r="M785" s="1">
        <v>4</v>
      </c>
      <c r="N785" s="92">
        <v>4</v>
      </c>
      <c r="O785" s="93"/>
      <c r="P785" s="94">
        <f t="shared" si="44"/>
        <v>20</v>
      </c>
      <c r="Q785" s="88"/>
      <c r="R785" s="107"/>
    </row>
    <row r="786" spans="1:18" x14ac:dyDescent="0.2">
      <c r="A786" s="15" t="s">
        <v>1548</v>
      </c>
      <c r="B786" s="1" t="s">
        <v>1549</v>
      </c>
      <c r="C786" s="106" t="s">
        <v>295</v>
      </c>
      <c r="D786" s="24">
        <f t="shared" si="42"/>
        <v>36.501164215686273</v>
      </c>
      <c r="E786" s="2">
        <v>5.098039215686275</v>
      </c>
      <c r="F786" s="31">
        <v>0</v>
      </c>
      <c r="G786" s="22">
        <v>7.4031250000000002</v>
      </c>
      <c r="H786" s="13"/>
      <c r="I786" s="77">
        <f t="shared" si="43"/>
        <v>12.501164215686275</v>
      </c>
      <c r="J786" s="1">
        <v>4</v>
      </c>
      <c r="K786" s="1">
        <v>4</v>
      </c>
      <c r="L786" s="1">
        <v>4</v>
      </c>
      <c r="M786" s="1">
        <v>4</v>
      </c>
      <c r="N786" s="92"/>
      <c r="O786" s="93">
        <v>4</v>
      </c>
      <c r="P786" s="94">
        <f t="shared" si="44"/>
        <v>20</v>
      </c>
      <c r="Q786" s="88">
        <v>4</v>
      </c>
      <c r="R786" s="107"/>
    </row>
    <row r="787" spans="1:18" x14ac:dyDescent="0.2">
      <c r="A787" s="15" t="s">
        <v>1550</v>
      </c>
      <c r="B787" s="1" t="s">
        <v>1551</v>
      </c>
      <c r="C787" s="106" t="s">
        <v>295</v>
      </c>
      <c r="D787" s="24">
        <f t="shared" si="42"/>
        <v>41.843357843137255</v>
      </c>
      <c r="E787" s="2">
        <v>9.0196078431372548</v>
      </c>
      <c r="F787" s="31">
        <v>2.0299999999999998</v>
      </c>
      <c r="G787" s="22">
        <v>5.7937500000000002</v>
      </c>
      <c r="H787" s="13"/>
      <c r="I787" s="77">
        <f t="shared" si="43"/>
        <v>16.843357843137255</v>
      </c>
      <c r="J787" s="1">
        <v>4</v>
      </c>
      <c r="K787" s="1">
        <v>4</v>
      </c>
      <c r="L787" s="1">
        <v>4</v>
      </c>
      <c r="M787" s="1">
        <v>4</v>
      </c>
      <c r="N787" s="92">
        <v>4</v>
      </c>
      <c r="O787" s="93"/>
      <c r="P787" s="94">
        <f t="shared" si="44"/>
        <v>20</v>
      </c>
      <c r="Q787" s="88"/>
      <c r="R787" s="107">
        <v>5</v>
      </c>
    </row>
    <row r="788" spans="1:18" x14ac:dyDescent="0.2">
      <c r="A788" s="15" t="s">
        <v>1552</v>
      </c>
      <c r="B788" s="1" t="s">
        <v>1553</v>
      </c>
      <c r="C788" s="106" t="s">
        <v>295</v>
      </c>
      <c r="D788" s="24">
        <f t="shared" si="42"/>
        <v>30.678602941176472</v>
      </c>
      <c r="E788" s="2">
        <v>5.882352941176471</v>
      </c>
      <c r="F788" s="31">
        <v>0.28999999999999998</v>
      </c>
      <c r="G788" s="22">
        <v>4.5062500000000005</v>
      </c>
      <c r="H788" s="13"/>
      <c r="I788" s="77">
        <f t="shared" si="43"/>
        <v>10.678602941176472</v>
      </c>
      <c r="J788" s="1">
        <v>4</v>
      </c>
      <c r="K788" s="1"/>
      <c r="L788" s="1">
        <v>4</v>
      </c>
      <c r="M788" s="1">
        <v>4</v>
      </c>
      <c r="N788" s="92">
        <v>4</v>
      </c>
      <c r="O788" s="93">
        <v>4</v>
      </c>
      <c r="P788" s="94">
        <f t="shared" si="44"/>
        <v>20</v>
      </c>
      <c r="Q788" s="88"/>
      <c r="R788" s="107"/>
    </row>
    <row r="789" spans="1:18" x14ac:dyDescent="0.2">
      <c r="A789" s="15" t="s">
        <v>1554</v>
      </c>
      <c r="B789" s="1" t="s">
        <v>1555</v>
      </c>
      <c r="C789" s="106" t="s">
        <v>295</v>
      </c>
      <c r="D789" s="24">
        <f t="shared" si="42"/>
        <v>30.240159313725492</v>
      </c>
      <c r="E789" s="2">
        <v>1.9607843137254903</v>
      </c>
      <c r="F789" s="31">
        <v>6.67</v>
      </c>
      <c r="G789" s="22">
        <v>1.609375</v>
      </c>
      <c r="H789" s="13"/>
      <c r="I789" s="77">
        <f t="shared" si="43"/>
        <v>10.24015931372549</v>
      </c>
      <c r="J789" s="1">
        <v>4</v>
      </c>
      <c r="K789" s="1">
        <v>4</v>
      </c>
      <c r="L789" s="1">
        <v>4</v>
      </c>
      <c r="M789" s="1">
        <v>4</v>
      </c>
      <c r="N789" s="92">
        <v>4</v>
      </c>
      <c r="O789" s="93"/>
      <c r="P789" s="94">
        <f t="shared" si="44"/>
        <v>20</v>
      </c>
      <c r="Q789" s="88"/>
      <c r="R789" s="107"/>
    </row>
    <row r="790" spans="1:18" x14ac:dyDescent="0.2">
      <c r="A790" s="15" t="s">
        <v>1556</v>
      </c>
      <c r="B790" s="1" t="s">
        <v>1557</v>
      </c>
      <c r="C790" s="106" t="s">
        <v>295</v>
      </c>
      <c r="D790" s="24">
        <f t="shared" si="42"/>
        <v>55</v>
      </c>
      <c r="E790" s="2">
        <v>10</v>
      </c>
      <c r="F790" s="31">
        <v>10</v>
      </c>
      <c r="G790" s="22">
        <v>10</v>
      </c>
      <c r="H790" s="13"/>
      <c r="I790" s="77">
        <f t="shared" si="43"/>
        <v>30</v>
      </c>
      <c r="J790" s="1">
        <v>4</v>
      </c>
      <c r="K790" s="1">
        <v>4</v>
      </c>
      <c r="L790" s="1">
        <v>4</v>
      </c>
      <c r="M790" s="1">
        <v>4</v>
      </c>
      <c r="N790" s="92">
        <v>4</v>
      </c>
      <c r="O790" s="93"/>
      <c r="P790" s="94">
        <f t="shared" si="44"/>
        <v>20</v>
      </c>
      <c r="Q790" s="88">
        <v>5</v>
      </c>
      <c r="R790" s="107"/>
    </row>
    <row r="791" spans="1:18" x14ac:dyDescent="0.2">
      <c r="A791" s="34" t="s">
        <v>1558</v>
      </c>
      <c r="B791" s="1" t="s">
        <v>1559</v>
      </c>
      <c r="C791" s="106" t="s">
        <v>295</v>
      </c>
      <c r="D791" s="24">
        <f t="shared" si="42"/>
        <v>35.181102941176469</v>
      </c>
      <c r="E791" s="2">
        <v>5.882352941176471</v>
      </c>
      <c r="F791" s="31">
        <v>4.93</v>
      </c>
      <c r="G791" s="22">
        <v>8.3687500000000004</v>
      </c>
      <c r="H791" s="13"/>
      <c r="I791" s="77">
        <f t="shared" si="43"/>
        <v>19.181102941176469</v>
      </c>
      <c r="J791" s="1">
        <v>4</v>
      </c>
      <c r="K791" s="1">
        <v>4</v>
      </c>
      <c r="L791" s="1">
        <v>4</v>
      </c>
      <c r="M791" s="1">
        <v>4</v>
      </c>
      <c r="N791" s="92"/>
      <c r="O791" s="93"/>
      <c r="P791" s="94">
        <f t="shared" si="44"/>
        <v>16</v>
      </c>
      <c r="Q791" s="88"/>
      <c r="R791" s="107"/>
    </row>
    <row r="792" spans="1:18" x14ac:dyDescent="0.2">
      <c r="A792" s="15" t="s">
        <v>1560</v>
      </c>
      <c r="B792" s="1" t="s">
        <v>1561</v>
      </c>
      <c r="C792" s="106" t="s">
        <v>295</v>
      </c>
      <c r="D792" s="24">
        <f t="shared" si="42"/>
        <v>36.03093137254902</v>
      </c>
      <c r="E792" s="2">
        <v>6.0784313725490193</v>
      </c>
      <c r="F792" s="31">
        <v>6.09</v>
      </c>
      <c r="G792" s="22">
        <v>3.8625000000000003</v>
      </c>
      <c r="H792" s="13"/>
      <c r="I792" s="77">
        <f t="shared" si="43"/>
        <v>16.03093137254902</v>
      </c>
      <c r="J792" s="1">
        <v>4</v>
      </c>
      <c r="K792" s="1">
        <v>4</v>
      </c>
      <c r="L792" s="1">
        <v>4</v>
      </c>
      <c r="M792" s="1">
        <v>4</v>
      </c>
      <c r="N792" s="92">
        <v>4</v>
      </c>
      <c r="O792" s="93"/>
      <c r="P792" s="94">
        <f t="shared" si="44"/>
        <v>20</v>
      </c>
      <c r="Q792" s="88"/>
      <c r="R792" s="107"/>
    </row>
    <row r="793" spans="1:18" x14ac:dyDescent="0.2">
      <c r="A793" s="15" t="s">
        <v>1562</v>
      </c>
      <c r="B793" s="1" t="s">
        <v>1563</v>
      </c>
      <c r="C793" s="106" t="s">
        <v>295</v>
      </c>
      <c r="D793" s="24">
        <f t="shared" si="42"/>
        <v>33.106225490196081</v>
      </c>
      <c r="E793" s="2">
        <v>4.3137254901960782</v>
      </c>
      <c r="F793" s="31">
        <v>4.93</v>
      </c>
      <c r="G793" s="22">
        <v>3.8625000000000003</v>
      </c>
      <c r="H793" s="13"/>
      <c r="I793" s="77">
        <f t="shared" si="43"/>
        <v>13.106225490196078</v>
      </c>
      <c r="J793" s="1">
        <v>4</v>
      </c>
      <c r="K793" s="1">
        <v>4</v>
      </c>
      <c r="L793" s="1">
        <v>4</v>
      </c>
      <c r="M793" s="1">
        <v>4</v>
      </c>
      <c r="N793" s="92">
        <v>4</v>
      </c>
      <c r="O793" s="93"/>
      <c r="P793" s="94">
        <f t="shared" si="44"/>
        <v>20</v>
      </c>
      <c r="Q793" s="88"/>
      <c r="R793" s="107"/>
    </row>
    <row r="794" spans="1:18" x14ac:dyDescent="0.2">
      <c r="A794" s="15" t="s">
        <v>1564</v>
      </c>
      <c r="B794" s="1" t="s">
        <v>1565</v>
      </c>
      <c r="C794" s="106" t="s">
        <v>295</v>
      </c>
      <c r="D794" s="24">
        <f t="shared" si="42"/>
        <v>37.246262254901964</v>
      </c>
      <c r="E794" s="2">
        <v>7.8431372549019613</v>
      </c>
      <c r="F794" s="31">
        <v>10</v>
      </c>
      <c r="G794" s="22">
        <v>7.4031250000000002</v>
      </c>
      <c r="H794" s="13"/>
      <c r="I794" s="77">
        <f t="shared" si="43"/>
        <v>25.246262254901961</v>
      </c>
      <c r="J794" s="1">
        <v>4</v>
      </c>
      <c r="K794" s="1"/>
      <c r="L794" s="1">
        <v>4</v>
      </c>
      <c r="M794" s="1">
        <v>4</v>
      </c>
      <c r="N794" s="92"/>
      <c r="O794" s="93"/>
      <c r="P794" s="94">
        <f t="shared" si="44"/>
        <v>12</v>
      </c>
      <c r="Q794" s="88"/>
      <c r="R794" s="107"/>
    </row>
    <row r="795" spans="1:18" x14ac:dyDescent="0.2">
      <c r="A795" s="15" t="s">
        <v>1566</v>
      </c>
      <c r="B795" s="1" t="s">
        <v>1567</v>
      </c>
      <c r="C795" s="106" t="s">
        <v>295</v>
      </c>
      <c r="D795" s="24">
        <f t="shared" si="42"/>
        <v>29.426397058823529</v>
      </c>
      <c r="E795" s="2">
        <v>4.1176470588235299</v>
      </c>
      <c r="F795" s="31">
        <v>6.09</v>
      </c>
      <c r="G795" s="22">
        <v>3.21875</v>
      </c>
      <c r="H795" s="13"/>
      <c r="I795" s="77">
        <f t="shared" si="43"/>
        <v>13.426397058823529</v>
      </c>
      <c r="J795" s="1">
        <v>4</v>
      </c>
      <c r="K795" s="1">
        <v>4</v>
      </c>
      <c r="L795" s="1">
        <v>4</v>
      </c>
      <c r="M795" s="1">
        <v>4</v>
      </c>
      <c r="N795" s="92"/>
      <c r="O795" s="93"/>
      <c r="P795" s="94">
        <f t="shared" si="44"/>
        <v>16</v>
      </c>
      <c r="Q795" s="88"/>
      <c r="R795" s="107"/>
    </row>
    <row r="796" spans="1:18" x14ac:dyDescent="0.2">
      <c r="A796" s="27" t="s">
        <v>1568</v>
      </c>
      <c r="B796" s="28" t="s">
        <v>1569</v>
      </c>
      <c r="C796" s="106" t="s">
        <v>295</v>
      </c>
      <c r="D796" s="24">
        <f>I796+P796+Q796+R796</f>
        <v>24.78235294117647</v>
      </c>
      <c r="E796" s="2">
        <v>5.882352941176471</v>
      </c>
      <c r="F796" s="31">
        <v>2.9</v>
      </c>
      <c r="G796" s="22">
        <v>0</v>
      </c>
      <c r="H796" s="29"/>
      <c r="I796" s="77">
        <f>SUM(E796:G796)</f>
        <v>8.7823529411764714</v>
      </c>
      <c r="J796" s="28">
        <v>4</v>
      </c>
      <c r="K796" s="28">
        <v>4</v>
      </c>
      <c r="L796" s="28">
        <v>4</v>
      </c>
      <c r="M796" s="28">
        <v>4</v>
      </c>
      <c r="N796" s="91"/>
      <c r="O796" s="90"/>
      <c r="P796" s="94">
        <f>SUM(J796:O796)</f>
        <v>16</v>
      </c>
      <c r="Q796" s="88"/>
      <c r="R796" s="108"/>
    </row>
    <row r="797" spans="1:18" x14ac:dyDescent="0.2">
      <c r="A797" s="15" t="s">
        <v>1570</v>
      </c>
      <c r="B797" s="1" t="s">
        <v>1571</v>
      </c>
      <c r="C797" s="106" t="s">
        <v>295</v>
      </c>
      <c r="D797" s="24">
        <f t="shared" si="42"/>
        <v>38.214497549019612</v>
      </c>
      <c r="E797" s="2">
        <v>8.4313725490196081</v>
      </c>
      <c r="F797" s="31">
        <v>6.38</v>
      </c>
      <c r="G797" s="22">
        <v>7.4031250000000002</v>
      </c>
      <c r="H797" s="13"/>
      <c r="I797" s="77">
        <f t="shared" si="43"/>
        <v>22.214497549019608</v>
      </c>
      <c r="J797" s="1">
        <v>4</v>
      </c>
      <c r="K797" s="1">
        <v>4</v>
      </c>
      <c r="L797" s="1">
        <v>4</v>
      </c>
      <c r="M797" s="1">
        <v>4</v>
      </c>
      <c r="N797" s="92"/>
      <c r="O797" s="93"/>
      <c r="P797" s="94">
        <f t="shared" si="44"/>
        <v>16</v>
      </c>
      <c r="Q797" s="88"/>
      <c r="R797" s="107"/>
    </row>
    <row r="798" spans="1:18" x14ac:dyDescent="0.2">
      <c r="A798" s="15" t="s">
        <v>1572</v>
      </c>
      <c r="B798" s="1" t="s">
        <v>1573</v>
      </c>
      <c r="C798" s="106" t="s">
        <v>295</v>
      </c>
      <c r="D798" s="24">
        <f t="shared" si="42"/>
        <v>41.094607843137254</v>
      </c>
      <c r="E798" s="2">
        <v>9.0196078431372548</v>
      </c>
      <c r="F798" s="31">
        <v>4.3499999999999996</v>
      </c>
      <c r="G798" s="22">
        <v>7.7250000000000005</v>
      </c>
      <c r="H798" s="13"/>
      <c r="I798" s="77">
        <f t="shared" si="43"/>
        <v>21.094607843137254</v>
      </c>
      <c r="J798" s="1">
        <v>4</v>
      </c>
      <c r="K798" s="1">
        <v>4</v>
      </c>
      <c r="L798" s="1">
        <v>4</v>
      </c>
      <c r="M798" s="1">
        <v>4</v>
      </c>
      <c r="N798" s="92">
        <v>4</v>
      </c>
      <c r="O798" s="93"/>
      <c r="P798" s="94">
        <f t="shared" si="44"/>
        <v>20</v>
      </c>
      <c r="Q798" s="88"/>
      <c r="R798" s="107"/>
    </row>
    <row r="799" spans="1:18" x14ac:dyDescent="0.2">
      <c r="A799" s="27" t="s">
        <v>1574</v>
      </c>
      <c r="B799" s="28" t="s">
        <v>1575</v>
      </c>
      <c r="C799" s="106" t="s">
        <v>295</v>
      </c>
      <c r="D799" s="24">
        <f t="shared" si="42"/>
        <v>31.822132352941178</v>
      </c>
      <c r="E799" s="2">
        <v>4.7058823529411766</v>
      </c>
      <c r="F799" s="31">
        <v>2.61</v>
      </c>
      <c r="G799" s="22">
        <v>4.5062500000000005</v>
      </c>
      <c r="H799" s="29"/>
      <c r="I799" s="77">
        <f t="shared" si="43"/>
        <v>11.822132352941178</v>
      </c>
      <c r="J799" s="28">
        <v>4</v>
      </c>
      <c r="K799" s="28">
        <v>4</v>
      </c>
      <c r="L799" s="28">
        <v>4</v>
      </c>
      <c r="M799" s="28">
        <v>4</v>
      </c>
      <c r="N799" s="91">
        <v>4</v>
      </c>
      <c r="O799" s="90"/>
      <c r="P799" s="94">
        <f t="shared" si="44"/>
        <v>20</v>
      </c>
      <c r="Q799" s="88"/>
      <c r="R799" s="107"/>
    </row>
    <row r="800" spans="1:18" x14ac:dyDescent="0.2">
      <c r="A800" s="27" t="s">
        <v>1576</v>
      </c>
      <c r="B800" s="28" t="s">
        <v>1577</v>
      </c>
      <c r="C800" s="106" t="s">
        <v>295</v>
      </c>
      <c r="D800" s="24">
        <f t="shared" si="42"/>
        <v>51.240477941176472</v>
      </c>
      <c r="E800" s="2">
        <v>5.882352941176471</v>
      </c>
      <c r="F800" s="31">
        <v>6.38</v>
      </c>
      <c r="G800" s="22">
        <v>9.9781250000000004</v>
      </c>
      <c r="H800" s="29"/>
      <c r="I800" s="77">
        <f t="shared" si="43"/>
        <v>22.240477941176472</v>
      </c>
      <c r="J800" s="28">
        <v>4</v>
      </c>
      <c r="K800" s="28">
        <v>4</v>
      </c>
      <c r="L800" s="28">
        <v>4</v>
      </c>
      <c r="M800" s="28">
        <v>4</v>
      </c>
      <c r="N800" s="91">
        <v>4</v>
      </c>
      <c r="O800" s="90"/>
      <c r="P800" s="94">
        <f t="shared" si="44"/>
        <v>20</v>
      </c>
      <c r="Q800" s="88">
        <v>9</v>
      </c>
      <c r="R800" s="107"/>
    </row>
    <row r="801" spans="1:18" x14ac:dyDescent="0.2">
      <c r="A801" s="27" t="s">
        <v>1578</v>
      </c>
      <c r="B801" s="28" t="s">
        <v>1579</v>
      </c>
      <c r="C801" s="106" t="s">
        <v>295</v>
      </c>
      <c r="D801" s="24">
        <f t="shared" si="42"/>
        <v>38.162732843137256</v>
      </c>
      <c r="E801" s="2">
        <v>9.0196078431372548</v>
      </c>
      <c r="F801" s="31">
        <v>1.7399999999999998</v>
      </c>
      <c r="G801" s="22">
        <v>7.4031250000000002</v>
      </c>
      <c r="H801" s="29"/>
      <c r="I801" s="77">
        <f t="shared" si="43"/>
        <v>18.162732843137256</v>
      </c>
      <c r="J801" s="28">
        <v>4</v>
      </c>
      <c r="K801" s="28">
        <v>4</v>
      </c>
      <c r="L801" s="28">
        <v>4</v>
      </c>
      <c r="M801" s="28">
        <v>4</v>
      </c>
      <c r="N801" s="91">
        <v>4</v>
      </c>
      <c r="O801" s="90"/>
      <c r="P801" s="94">
        <f t="shared" si="44"/>
        <v>20</v>
      </c>
      <c r="Q801" s="88"/>
      <c r="R801" s="107"/>
    </row>
    <row r="802" spans="1:18" x14ac:dyDescent="0.2">
      <c r="A802" s="27" t="s">
        <v>1580</v>
      </c>
      <c r="B802" s="28" t="s">
        <v>1581</v>
      </c>
      <c r="C802" s="106" t="s">
        <v>295</v>
      </c>
      <c r="D802" s="24">
        <f t="shared" si="42"/>
        <v>58.690624999999997</v>
      </c>
      <c r="E802" s="2">
        <v>10</v>
      </c>
      <c r="F802" s="31">
        <v>10</v>
      </c>
      <c r="G802" s="22">
        <v>8.6906250000000007</v>
      </c>
      <c r="H802" s="29"/>
      <c r="I802" s="77">
        <f t="shared" si="43"/>
        <v>28.690625000000001</v>
      </c>
      <c r="J802" s="28">
        <v>4</v>
      </c>
      <c r="K802" s="28">
        <v>4</v>
      </c>
      <c r="L802" s="28">
        <v>4</v>
      </c>
      <c r="M802" s="28">
        <v>4</v>
      </c>
      <c r="N802" s="91">
        <v>4</v>
      </c>
      <c r="O802" s="90"/>
      <c r="P802" s="94">
        <f t="shared" si="44"/>
        <v>20</v>
      </c>
      <c r="Q802" s="88">
        <v>10</v>
      </c>
      <c r="R802" s="107"/>
    </row>
    <row r="803" spans="1:18" x14ac:dyDescent="0.2">
      <c r="A803" s="27" t="s">
        <v>1582</v>
      </c>
      <c r="B803" s="28" t="s">
        <v>1583</v>
      </c>
      <c r="C803" s="106" t="s">
        <v>295</v>
      </c>
      <c r="D803" s="24">
        <f t="shared" si="42"/>
        <v>46.959681372549021</v>
      </c>
      <c r="E803" s="2">
        <v>6.0784313725490193</v>
      </c>
      <c r="F803" s="31">
        <v>5.8</v>
      </c>
      <c r="G803" s="22">
        <v>7.0812499999999998</v>
      </c>
      <c r="H803" s="29"/>
      <c r="I803" s="77">
        <f t="shared" si="43"/>
        <v>18.959681372549021</v>
      </c>
      <c r="J803" s="28">
        <v>4</v>
      </c>
      <c r="K803" s="28">
        <v>4</v>
      </c>
      <c r="L803" s="28">
        <v>4</v>
      </c>
      <c r="M803" s="28">
        <v>4</v>
      </c>
      <c r="N803" s="91">
        <v>4</v>
      </c>
      <c r="O803" s="90"/>
      <c r="P803" s="94">
        <f t="shared" si="44"/>
        <v>20</v>
      </c>
      <c r="Q803" s="88">
        <v>8</v>
      </c>
      <c r="R803" s="107"/>
    </row>
    <row r="804" spans="1:18" x14ac:dyDescent="0.2">
      <c r="A804" s="27" t="s">
        <v>1584</v>
      </c>
      <c r="B804" s="28" t="s">
        <v>1585</v>
      </c>
      <c r="C804" s="106" t="s">
        <v>295</v>
      </c>
      <c r="D804" s="24">
        <f t="shared" si="42"/>
        <v>56.205686274509802</v>
      </c>
      <c r="E804" s="2">
        <v>9.2156862745098049</v>
      </c>
      <c r="F804" s="31">
        <v>8.99</v>
      </c>
      <c r="G804" s="22">
        <v>10</v>
      </c>
      <c r="H804" s="29"/>
      <c r="I804" s="77">
        <f t="shared" si="43"/>
        <v>28.205686274509805</v>
      </c>
      <c r="J804" s="28">
        <v>4</v>
      </c>
      <c r="K804" s="28">
        <v>4</v>
      </c>
      <c r="L804" s="28">
        <v>4</v>
      </c>
      <c r="M804" s="28">
        <v>4</v>
      </c>
      <c r="N804" s="91">
        <v>4</v>
      </c>
      <c r="O804" s="90"/>
      <c r="P804" s="94">
        <f t="shared" si="44"/>
        <v>20</v>
      </c>
      <c r="Q804" s="88">
        <v>8</v>
      </c>
      <c r="R804" s="107"/>
    </row>
    <row r="805" spans="1:18" x14ac:dyDescent="0.2">
      <c r="A805" s="27" t="s">
        <v>1586</v>
      </c>
      <c r="B805" s="28" t="s">
        <v>1587</v>
      </c>
      <c r="C805" s="106" t="s">
        <v>295</v>
      </c>
      <c r="D805" s="24">
        <f t="shared" si="42"/>
        <v>44.704779411764704</v>
      </c>
      <c r="E805" s="2">
        <v>8.8235294117647065</v>
      </c>
      <c r="F805" s="31">
        <v>5.8</v>
      </c>
      <c r="G805" s="22">
        <v>7.0812499999999998</v>
      </c>
      <c r="H805" s="29"/>
      <c r="I805" s="77">
        <f t="shared" si="43"/>
        <v>21.704779411764708</v>
      </c>
      <c r="J805" s="28">
        <v>4</v>
      </c>
      <c r="K805" s="28"/>
      <c r="L805" s="28">
        <v>4</v>
      </c>
      <c r="M805" s="28">
        <v>4</v>
      </c>
      <c r="N805" s="91">
        <v>4</v>
      </c>
      <c r="O805" s="90"/>
      <c r="P805" s="94">
        <f t="shared" si="44"/>
        <v>16</v>
      </c>
      <c r="Q805" s="88">
        <v>7</v>
      </c>
      <c r="R805" s="107"/>
    </row>
    <row r="806" spans="1:18" x14ac:dyDescent="0.2">
      <c r="A806" s="27" t="s">
        <v>1588</v>
      </c>
      <c r="B806" s="28" t="s">
        <v>1589</v>
      </c>
      <c r="C806" s="106" t="s">
        <v>295</v>
      </c>
      <c r="D806" s="24">
        <f t="shared" si="42"/>
        <v>30.892573529411763</v>
      </c>
      <c r="E806" s="2">
        <v>7.0588235294117645</v>
      </c>
      <c r="F806" s="31">
        <v>3.19</v>
      </c>
      <c r="G806" s="22">
        <v>0.64375000000000004</v>
      </c>
      <c r="H806" s="29"/>
      <c r="I806" s="77">
        <f t="shared" si="43"/>
        <v>10.892573529411765</v>
      </c>
      <c r="J806" s="28">
        <v>4</v>
      </c>
      <c r="K806" s="28">
        <v>4</v>
      </c>
      <c r="L806" s="28">
        <v>4</v>
      </c>
      <c r="M806" s="28">
        <v>4</v>
      </c>
      <c r="N806" s="91">
        <v>4</v>
      </c>
      <c r="O806" s="90"/>
      <c r="P806" s="94">
        <f t="shared" si="44"/>
        <v>20</v>
      </c>
      <c r="Q806" s="88"/>
      <c r="R806" s="107"/>
    </row>
    <row r="807" spans="1:18" x14ac:dyDescent="0.2">
      <c r="A807" s="27" t="s">
        <v>1590</v>
      </c>
      <c r="B807" s="28" t="s">
        <v>1591</v>
      </c>
      <c r="C807" s="106" t="s">
        <v>295</v>
      </c>
      <c r="D807" s="24">
        <f t="shared" si="42"/>
        <v>23.691948529411764</v>
      </c>
      <c r="E807" s="2">
        <v>7.0588235294117645</v>
      </c>
      <c r="F807" s="31">
        <v>6.38</v>
      </c>
      <c r="G807" s="22">
        <v>2.2531250000000003</v>
      </c>
      <c r="H807" s="29"/>
      <c r="I807" s="77">
        <f t="shared" si="43"/>
        <v>15.691948529411764</v>
      </c>
      <c r="J807" s="28">
        <v>4</v>
      </c>
      <c r="K807" s="28"/>
      <c r="L807" s="28">
        <v>4</v>
      </c>
      <c r="M807" s="28"/>
      <c r="N807" s="91"/>
      <c r="O807" s="90"/>
      <c r="P807" s="94">
        <f t="shared" si="44"/>
        <v>8</v>
      </c>
      <c r="Q807" s="88"/>
      <c r="R807" s="107"/>
    </row>
    <row r="808" spans="1:18" x14ac:dyDescent="0.2">
      <c r="A808" s="27" t="s">
        <v>1592</v>
      </c>
      <c r="B808" s="28" t="s">
        <v>1593</v>
      </c>
      <c r="C808" s="106" t="s">
        <v>295</v>
      </c>
      <c r="D808" s="24">
        <f t="shared" si="42"/>
        <v>39.633823529411764</v>
      </c>
      <c r="E808" s="2">
        <v>7.0588235294117645</v>
      </c>
      <c r="F808" s="31">
        <v>10</v>
      </c>
      <c r="G808" s="22">
        <v>2.5750000000000002</v>
      </c>
      <c r="H808" s="29"/>
      <c r="I808" s="77">
        <f t="shared" si="43"/>
        <v>19.633823529411764</v>
      </c>
      <c r="J808" s="28">
        <v>4</v>
      </c>
      <c r="K808" s="28">
        <v>4</v>
      </c>
      <c r="L808" s="28">
        <v>4</v>
      </c>
      <c r="M808" s="28">
        <v>4</v>
      </c>
      <c r="N808" s="91">
        <v>4</v>
      </c>
      <c r="O808" s="90"/>
      <c r="P808" s="94">
        <f t="shared" si="44"/>
        <v>20</v>
      </c>
      <c r="Q808" s="88"/>
      <c r="R808" s="107"/>
    </row>
    <row r="809" spans="1:18" x14ac:dyDescent="0.2">
      <c r="A809" s="27" t="s">
        <v>1594</v>
      </c>
      <c r="B809" s="28" t="s">
        <v>1595</v>
      </c>
      <c r="C809" s="106" t="s">
        <v>295</v>
      </c>
      <c r="D809" s="24">
        <f t="shared" si="42"/>
        <v>36.961274509803921</v>
      </c>
      <c r="E809" s="2">
        <v>5.6862745098039218</v>
      </c>
      <c r="F809" s="31">
        <v>8.6999999999999993</v>
      </c>
      <c r="G809" s="22">
        <v>2.5750000000000002</v>
      </c>
      <c r="H809" s="29"/>
      <c r="I809" s="77">
        <f t="shared" si="43"/>
        <v>16.961274509803921</v>
      </c>
      <c r="J809" s="28">
        <v>4</v>
      </c>
      <c r="K809" s="28">
        <v>4</v>
      </c>
      <c r="L809" s="28">
        <v>4</v>
      </c>
      <c r="M809" s="28">
        <v>4</v>
      </c>
      <c r="N809" s="91">
        <v>4</v>
      </c>
      <c r="O809" s="90"/>
      <c r="P809" s="94">
        <f t="shared" si="44"/>
        <v>20</v>
      </c>
      <c r="Q809" s="88"/>
      <c r="R809" s="107"/>
    </row>
    <row r="810" spans="1:18" x14ac:dyDescent="0.2">
      <c r="A810" s="27" t="s">
        <v>1596</v>
      </c>
      <c r="B810" s="28" t="s">
        <v>1597</v>
      </c>
      <c r="C810" s="106" t="s">
        <v>295</v>
      </c>
      <c r="D810" s="24">
        <f t="shared" si="42"/>
        <v>54.016544117647058</v>
      </c>
      <c r="E810" s="2">
        <v>8.2352941176470598</v>
      </c>
      <c r="F810" s="31">
        <v>8.6999999999999993</v>
      </c>
      <c r="G810" s="22">
        <v>7.0812499999999998</v>
      </c>
      <c r="H810" s="29"/>
      <c r="I810" s="77">
        <f t="shared" si="43"/>
        <v>24.016544117647062</v>
      </c>
      <c r="J810" s="28">
        <v>4</v>
      </c>
      <c r="K810" s="28">
        <v>4</v>
      </c>
      <c r="L810" s="28">
        <v>4</v>
      </c>
      <c r="M810" s="28">
        <v>4</v>
      </c>
      <c r="N810" s="91">
        <v>4</v>
      </c>
      <c r="O810" s="90"/>
      <c r="P810" s="94">
        <f t="shared" si="44"/>
        <v>20</v>
      </c>
      <c r="Q810" s="88">
        <v>10</v>
      </c>
      <c r="R810" s="107"/>
    </row>
    <row r="811" spans="1:18" x14ac:dyDescent="0.2">
      <c r="A811" s="27" t="s">
        <v>1598</v>
      </c>
      <c r="B811" s="28" t="s">
        <v>1599</v>
      </c>
      <c r="C811" s="106" t="s">
        <v>295</v>
      </c>
      <c r="D811" s="24">
        <f t="shared" si="42"/>
        <v>26.690943627450981</v>
      </c>
      <c r="E811" s="2">
        <v>3.9215686274509807</v>
      </c>
      <c r="F811" s="31">
        <v>1.1599999999999999</v>
      </c>
      <c r="G811" s="22">
        <v>1.609375</v>
      </c>
      <c r="H811" s="29"/>
      <c r="I811" s="77">
        <f t="shared" si="43"/>
        <v>6.6909436274509808</v>
      </c>
      <c r="J811" s="28">
        <v>4</v>
      </c>
      <c r="K811" s="28">
        <v>4</v>
      </c>
      <c r="L811" s="28">
        <v>4</v>
      </c>
      <c r="M811" s="28">
        <v>4</v>
      </c>
      <c r="N811" s="91">
        <v>4</v>
      </c>
      <c r="O811" s="90"/>
      <c r="P811" s="94">
        <f t="shared" si="44"/>
        <v>20</v>
      </c>
      <c r="Q811" s="88"/>
      <c r="R811" s="107"/>
    </row>
    <row r="812" spans="1:18" x14ac:dyDescent="0.2">
      <c r="A812" s="27" t="s">
        <v>1600</v>
      </c>
      <c r="B812" s="28" t="s">
        <v>1601</v>
      </c>
      <c r="C812" s="106" t="s">
        <v>295</v>
      </c>
      <c r="D812" s="24">
        <f t="shared" si="42"/>
        <v>45.42984068627451</v>
      </c>
      <c r="E812" s="2">
        <v>8.0392156862745097</v>
      </c>
      <c r="F812" s="31">
        <v>8.6999999999999993</v>
      </c>
      <c r="G812" s="22">
        <v>8.6906250000000007</v>
      </c>
      <c r="H812" s="29"/>
      <c r="I812" s="77">
        <f t="shared" si="43"/>
        <v>25.42984068627451</v>
      </c>
      <c r="J812" s="28">
        <v>4</v>
      </c>
      <c r="K812" s="28">
        <v>4</v>
      </c>
      <c r="L812" s="28">
        <v>4</v>
      </c>
      <c r="M812" s="28">
        <v>4</v>
      </c>
      <c r="N812" s="91">
        <v>4</v>
      </c>
      <c r="O812" s="90"/>
      <c r="P812" s="94">
        <f t="shared" si="44"/>
        <v>20</v>
      </c>
      <c r="Q812" s="88"/>
      <c r="R812" s="107"/>
    </row>
    <row r="813" spans="1:18" x14ac:dyDescent="0.2">
      <c r="A813" s="27" t="s">
        <v>1602</v>
      </c>
      <c r="B813" s="28" t="s">
        <v>1603</v>
      </c>
      <c r="C813" s="106" t="s">
        <v>295</v>
      </c>
      <c r="D813" s="24">
        <f t="shared" si="42"/>
        <v>35.681372549019606</v>
      </c>
      <c r="E813" s="2">
        <v>8.4313725490196081</v>
      </c>
      <c r="F813" s="31">
        <v>7.2499999999999991</v>
      </c>
      <c r="G813" s="22">
        <v>0</v>
      </c>
      <c r="H813" s="29"/>
      <c r="I813" s="77">
        <f t="shared" si="43"/>
        <v>15.681372549019606</v>
      </c>
      <c r="J813" s="28">
        <v>4</v>
      </c>
      <c r="K813" s="28">
        <v>4</v>
      </c>
      <c r="L813" s="28">
        <v>4</v>
      </c>
      <c r="M813" s="28">
        <v>4</v>
      </c>
      <c r="N813" s="91"/>
      <c r="O813" s="90">
        <v>4</v>
      </c>
      <c r="P813" s="94">
        <f t="shared" si="44"/>
        <v>20</v>
      </c>
      <c r="Q813" s="88"/>
      <c r="R813" s="107"/>
    </row>
    <row r="814" spans="1:18" x14ac:dyDescent="0.2">
      <c r="A814" s="27" t="s">
        <v>1604</v>
      </c>
      <c r="B814" s="28" t="s">
        <v>1605</v>
      </c>
      <c r="C814" s="106" t="s">
        <v>295</v>
      </c>
      <c r="D814" s="24">
        <f t="shared" si="42"/>
        <v>59.019607843137251</v>
      </c>
      <c r="E814" s="2">
        <v>9.0196078431372548</v>
      </c>
      <c r="F814" s="31">
        <v>10</v>
      </c>
      <c r="G814" s="22">
        <v>10</v>
      </c>
      <c r="H814" s="29"/>
      <c r="I814" s="77">
        <f t="shared" si="43"/>
        <v>29.019607843137255</v>
      </c>
      <c r="J814" s="28">
        <v>4</v>
      </c>
      <c r="K814" s="28">
        <v>4</v>
      </c>
      <c r="L814" s="28">
        <v>4</v>
      </c>
      <c r="M814" s="28">
        <v>4</v>
      </c>
      <c r="N814" s="91">
        <v>4</v>
      </c>
      <c r="O814" s="90"/>
      <c r="P814" s="94">
        <f t="shared" si="44"/>
        <v>20</v>
      </c>
      <c r="Q814" s="88">
        <v>10</v>
      </c>
      <c r="R814" s="107"/>
    </row>
    <row r="815" spans="1:18" x14ac:dyDescent="0.2">
      <c r="A815" s="27" t="s">
        <v>1606</v>
      </c>
      <c r="B815" s="28" t="s">
        <v>1607</v>
      </c>
      <c r="C815" s="106" t="s">
        <v>295</v>
      </c>
      <c r="D815" s="24">
        <f t="shared" si="42"/>
        <v>25.823321078431373</v>
      </c>
      <c r="E815" s="2">
        <v>5.4901960784313735</v>
      </c>
      <c r="F815" s="31">
        <v>4.93</v>
      </c>
      <c r="G815" s="22">
        <v>7.4031250000000002</v>
      </c>
      <c r="H815" s="29"/>
      <c r="I815" s="77">
        <f t="shared" si="43"/>
        <v>17.823321078431373</v>
      </c>
      <c r="J815" s="28"/>
      <c r="K815" s="28">
        <v>4</v>
      </c>
      <c r="L815" s="28"/>
      <c r="M815" s="28"/>
      <c r="N815" s="91"/>
      <c r="O815" s="90">
        <v>4</v>
      </c>
      <c r="P815" s="94">
        <f t="shared" si="44"/>
        <v>8</v>
      </c>
      <c r="Q815" s="88"/>
      <c r="R815" s="107"/>
    </row>
    <row r="816" spans="1:18" x14ac:dyDescent="0.2">
      <c r="A816" s="27" t="s">
        <v>1608</v>
      </c>
      <c r="B816" s="28" t="s">
        <v>1609</v>
      </c>
      <c r="C816" s="106" t="s">
        <v>295</v>
      </c>
      <c r="D816" s="24">
        <f t="shared" si="42"/>
        <v>46.743995098039221</v>
      </c>
      <c r="E816" s="2">
        <v>6.8627450980392162</v>
      </c>
      <c r="F816" s="31">
        <v>5.8</v>
      </c>
      <c r="G816" s="22">
        <v>7.0812499999999998</v>
      </c>
      <c r="H816" s="29"/>
      <c r="I816" s="77">
        <f t="shared" si="43"/>
        <v>19.743995098039218</v>
      </c>
      <c r="J816" s="28">
        <v>4</v>
      </c>
      <c r="K816" s="28">
        <v>4</v>
      </c>
      <c r="L816" s="28">
        <v>4</v>
      </c>
      <c r="M816" s="28">
        <v>4</v>
      </c>
      <c r="N816" s="91">
        <v>4</v>
      </c>
      <c r="O816" s="90"/>
      <c r="P816" s="94">
        <f t="shared" si="44"/>
        <v>20</v>
      </c>
      <c r="Q816" s="88">
        <v>7</v>
      </c>
      <c r="R816" s="107"/>
    </row>
    <row r="817" spans="1:18" x14ac:dyDescent="0.2">
      <c r="A817" s="27" t="s">
        <v>1610</v>
      </c>
      <c r="B817" s="28" t="s">
        <v>1611</v>
      </c>
      <c r="C817" s="106" t="s">
        <v>295</v>
      </c>
      <c r="D817" s="24">
        <f t="shared" si="42"/>
        <v>40.442193627450976</v>
      </c>
      <c r="E817" s="2">
        <v>3.9215686274509807</v>
      </c>
      <c r="F817" s="31">
        <v>7.8299999999999992</v>
      </c>
      <c r="G817" s="22">
        <v>8.6906250000000007</v>
      </c>
      <c r="H817" s="29"/>
      <c r="I817" s="77">
        <f t="shared" si="43"/>
        <v>20.44219362745098</v>
      </c>
      <c r="J817" s="28">
        <v>4</v>
      </c>
      <c r="K817" s="28">
        <v>4</v>
      </c>
      <c r="L817" s="28">
        <v>4</v>
      </c>
      <c r="M817" s="28">
        <v>4</v>
      </c>
      <c r="N817" s="91">
        <v>4</v>
      </c>
      <c r="O817" s="90"/>
      <c r="P817" s="94">
        <f t="shared" si="44"/>
        <v>20</v>
      </c>
      <c r="Q817" s="88"/>
      <c r="R817" s="107"/>
    </row>
    <row r="818" spans="1:18" x14ac:dyDescent="0.2">
      <c r="A818" s="27" t="s">
        <v>1612</v>
      </c>
      <c r="B818" s="28" t="s">
        <v>1613</v>
      </c>
      <c r="C818" s="106" t="s">
        <v>295</v>
      </c>
      <c r="D818" s="24">
        <f t="shared" si="42"/>
        <v>54.764154411764707</v>
      </c>
      <c r="E818" s="2">
        <v>8.8235294117647065</v>
      </c>
      <c r="F818" s="31">
        <v>7.2499999999999991</v>
      </c>
      <c r="G818" s="22">
        <v>8.6906250000000007</v>
      </c>
      <c r="H818" s="29"/>
      <c r="I818" s="77">
        <f t="shared" si="43"/>
        <v>24.764154411764707</v>
      </c>
      <c r="J818" s="28">
        <v>4</v>
      </c>
      <c r="K818" s="28">
        <v>4</v>
      </c>
      <c r="L818" s="28">
        <v>4</v>
      </c>
      <c r="M818" s="28">
        <v>4</v>
      </c>
      <c r="N818" s="91">
        <v>4</v>
      </c>
      <c r="O818" s="90"/>
      <c r="P818" s="94">
        <f t="shared" si="44"/>
        <v>20</v>
      </c>
      <c r="Q818" s="88">
        <v>10</v>
      </c>
      <c r="R818" s="107"/>
    </row>
    <row r="819" spans="1:18" x14ac:dyDescent="0.2">
      <c r="A819" s="27" t="s">
        <v>1614</v>
      </c>
      <c r="B819" s="28" t="s">
        <v>1615</v>
      </c>
      <c r="C819" s="106" t="s">
        <v>295</v>
      </c>
      <c r="D819" s="24">
        <f t="shared" si="42"/>
        <v>37.261936274509807</v>
      </c>
      <c r="E819" s="2">
        <v>9.2156862745098049</v>
      </c>
      <c r="F819" s="31">
        <v>7.5399999999999991</v>
      </c>
      <c r="G819" s="22">
        <v>4.5062500000000005</v>
      </c>
      <c r="H819" s="29"/>
      <c r="I819" s="77">
        <f t="shared" si="43"/>
        <v>21.261936274509807</v>
      </c>
      <c r="J819" s="28"/>
      <c r="K819" s="28">
        <v>4</v>
      </c>
      <c r="L819" s="28">
        <v>4</v>
      </c>
      <c r="M819" s="28">
        <v>4</v>
      </c>
      <c r="N819" s="91"/>
      <c r="O819" s="90">
        <v>4</v>
      </c>
      <c r="P819" s="94">
        <f t="shared" si="44"/>
        <v>16</v>
      </c>
      <c r="Q819" s="88"/>
      <c r="R819" s="107"/>
    </row>
    <row r="820" spans="1:18" x14ac:dyDescent="0.2">
      <c r="A820" s="27" t="s">
        <v>1616</v>
      </c>
      <c r="B820" s="28" t="s">
        <v>1617</v>
      </c>
      <c r="C820" s="106" t="s">
        <v>295</v>
      </c>
      <c r="D820" s="24">
        <f t="shared" si="42"/>
        <v>45.391323529411764</v>
      </c>
      <c r="E820" s="2">
        <v>7.0588235294117645</v>
      </c>
      <c r="F820" s="31">
        <v>2.3199999999999998</v>
      </c>
      <c r="G820" s="22">
        <v>9.0125000000000011</v>
      </c>
      <c r="H820" s="29"/>
      <c r="I820" s="77">
        <f t="shared" si="43"/>
        <v>18.391323529411764</v>
      </c>
      <c r="J820" s="28">
        <v>4</v>
      </c>
      <c r="K820" s="28">
        <v>4</v>
      </c>
      <c r="L820" s="28">
        <v>4</v>
      </c>
      <c r="M820" s="28">
        <v>4</v>
      </c>
      <c r="N820" s="91">
        <v>4</v>
      </c>
      <c r="O820" s="90"/>
      <c r="P820" s="94">
        <f t="shared" si="44"/>
        <v>20</v>
      </c>
      <c r="Q820" s="88">
        <v>7</v>
      </c>
      <c r="R820" s="107"/>
    </row>
    <row r="821" spans="1:18" x14ac:dyDescent="0.2">
      <c r="A821" s="27" t="s">
        <v>1618</v>
      </c>
      <c r="B821" s="28" t="s">
        <v>1619</v>
      </c>
      <c r="C821" s="106" t="s">
        <v>295</v>
      </c>
      <c r="D821" s="24">
        <f t="shared" si="42"/>
        <v>61.07352941176471</v>
      </c>
      <c r="E821" s="2">
        <v>8.8235294117647065</v>
      </c>
      <c r="F821" s="31">
        <v>7.2499999999999991</v>
      </c>
      <c r="G821" s="22">
        <v>10</v>
      </c>
      <c r="H821" s="29"/>
      <c r="I821" s="77">
        <f t="shared" si="43"/>
        <v>26.073529411764707</v>
      </c>
      <c r="J821" s="28">
        <v>4</v>
      </c>
      <c r="K821" s="28">
        <v>4</v>
      </c>
      <c r="L821" s="28">
        <v>4</v>
      </c>
      <c r="M821" s="28">
        <v>4</v>
      </c>
      <c r="N821" s="91">
        <v>4</v>
      </c>
      <c r="O821" s="90"/>
      <c r="P821" s="94">
        <f t="shared" si="44"/>
        <v>20</v>
      </c>
      <c r="Q821" s="88">
        <v>10</v>
      </c>
      <c r="R821" s="107">
        <v>5</v>
      </c>
    </row>
    <row r="822" spans="1:18" x14ac:dyDescent="0.2">
      <c r="A822" s="27" t="s">
        <v>1620</v>
      </c>
      <c r="B822" s="28" t="s">
        <v>1621</v>
      </c>
      <c r="C822" s="106" t="s">
        <v>295</v>
      </c>
      <c r="D822" s="24">
        <f t="shared" si="42"/>
        <v>39.62579656862745</v>
      </c>
      <c r="E822" s="2">
        <v>9.8039215686274517</v>
      </c>
      <c r="F822" s="31">
        <v>4.3499999999999996</v>
      </c>
      <c r="G822" s="22">
        <v>5.4718749999999998</v>
      </c>
      <c r="H822" s="29"/>
      <c r="I822" s="77">
        <f t="shared" si="43"/>
        <v>19.62579656862745</v>
      </c>
      <c r="J822" s="28">
        <v>4</v>
      </c>
      <c r="K822" s="28">
        <v>4</v>
      </c>
      <c r="L822" s="28">
        <v>4</v>
      </c>
      <c r="M822" s="28">
        <v>4</v>
      </c>
      <c r="N822" s="91"/>
      <c r="O822" s="90">
        <v>4</v>
      </c>
      <c r="P822" s="94">
        <f t="shared" si="44"/>
        <v>20</v>
      </c>
      <c r="Q822" s="88"/>
      <c r="R822" s="107"/>
    </row>
    <row r="823" spans="1:18" x14ac:dyDescent="0.2">
      <c r="A823" s="27" t="s">
        <v>1622</v>
      </c>
      <c r="B823" s="28" t="s">
        <v>1623</v>
      </c>
      <c r="C823" s="106" t="s">
        <v>295</v>
      </c>
      <c r="D823" s="24">
        <f>I823+P823+Q823+R823</f>
        <v>24.71077205882353</v>
      </c>
      <c r="E823" s="2">
        <v>4.1176470588235299</v>
      </c>
      <c r="F823" s="31">
        <v>3.19</v>
      </c>
      <c r="G823" s="22">
        <v>7.4031250000000002</v>
      </c>
      <c r="H823" s="29"/>
      <c r="I823" s="77">
        <f>SUM(E823:G823)</f>
        <v>14.71077205882353</v>
      </c>
      <c r="J823" s="28"/>
      <c r="K823" s="28">
        <v>4</v>
      </c>
      <c r="L823" s="28"/>
      <c r="M823" s="28">
        <v>4</v>
      </c>
      <c r="N823" s="91"/>
      <c r="O823" s="90">
        <v>2</v>
      </c>
      <c r="P823" s="94">
        <f>SUM(J823:O823)</f>
        <v>10</v>
      </c>
      <c r="Q823" s="88"/>
      <c r="R823" s="108"/>
    </row>
    <row r="824" spans="1:18" x14ac:dyDescent="0.2">
      <c r="A824" s="27" t="s">
        <v>1624</v>
      </c>
      <c r="B824" s="28" t="s">
        <v>1625</v>
      </c>
      <c r="C824" s="106" t="s">
        <v>295</v>
      </c>
      <c r="D824" s="24">
        <f t="shared" si="42"/>
        <v>37.156997549019607</v>
      </c>
      <c r="E824" s="2">
        <v>8.4313725490196081</v>
      </c>
      <c r="F824" s="31">
        <v>2.61</v>
      </c>
      <c r="G824" s="22">
        <v>6.1156250000000005</v>
      </c>
      <c r="H824" s="29"/>
      <c r="I824" s="77">
        <f t="shared" si="43"/>
        <v>17.156997549019607</v>
      </c>
      <c r="J824" s="28">
        <v>4</v>
      </c>
      <c r="K824" s="28">
        <v>4</v>
      </c>
      <c r="L824" s="28">
        <v>4</v>
      </c>
      <c r="M824" s="28">
        <v>4</v>
      </c>
      <c r="N824" s="91">
        <v>4</v>
      </c>
      <c r="O824" s="90"/>
      <c r="P824" s="94">
        <f t="shared" si="44"/>
        <v>20</v>
      </c>
      <c r="Q824" s="88"/>
      <c r="R824" s="107"/>
    </row>
    <row r="825" spans="1:18" x14ac:dyDescent="0.2">
      <c r="A825" s="27" t="s">
        <v>1626</v>
      </c>
      <c r="B825" s="28" t="s">
        <v>1627</v>
      </c>
      <c r="C825" s="106" t="s">
        <v>295</v>
      </c>
      <c r="D825" s="24">
        <f t="shared" si="42"/>
        <v>26.48700980392157</v>
      </c>
      <c r="E825" s="2">
        <v>6.2745098039215685</v>
      </c>
      <c r="F825" s="31">
        <v>4.3499999999999996</v>
      </c>
      <c r="G825" s="22">
        <v>3.8625000000000003</v>
      </c>
      <c r="H825" s="29"/>
      <c r="I825" s="77">
        <f t="shared" si="43"/>
        <v>14.48700980392157</v>
      </c>
      <c r="J825" s="28"/>
      <c r="K825" s="28">
        <v>4</v>
      </c>
      <c r="L825" s="28"/>
      <c r="M825" s="28">
        <v>4</v>
      </c>
      <c r="N825" s="91">
        <v>4</v>
      </c>
      <c r="O825" s="90"/>
      <c r="P825" s="94">
        <f t="shared" si="44"/>
        <v>12</v>
      </c>
      <c r="Q825" s="88"/>
      <c r="R825" s="107"/>
    </row>
    <row r="826" spans="1:18" x14ac:dyDescent="0.2">
      <c r="A826" s="27" t="s">
        <v>1628</v>
      </c>
      <c r="B826" s="28" t="s">
        <v>1629</v>
      </c>
      <c r="C826" s="106" t="s">
        <v>295</v>
      </c>
      <c r="D826" s="24">
        <f t="shared" si="42"/>
        <v>33.738762254901957</v>
      </c>
      <c r="E826" s="2">
        <v>7.8431372549019613</v>
      </c>
      <c r="F826" s="31">
        <v>4.93</v>
      </c>
      <c r="G826" s="22">
        <v>0.96562500000000007</v>
      </c>
      <c r="H826" s="29"/>
      <c r="I826" s="77">
        <f t="shared" si="43"/>
        <v>13.73876225490196</v>
      </c>
      <c r="J826" s="28">
        <v>4</v>
      </c>
      <c r="K826" s="28">
        <v>4</v>
      </c>
      <c r="L826" s="28">
        <v>4</v>
      </c>
      <c r="M826" s="28">
        <v>4</v>
      </c>
      <c r="N826" s="91">
        <v>4</v>
      </c>
      <c r="O826" s="90"/>
      <c r="P826" s="94">
        <f t="shared" si="44"/>
        <v>20</v>
      </c>
      <c r="Q826" s="88"/>
      <c r="R826" s="107"/>
    </row>
    <row r="827" spans="1:18" x14ac:dyDescent="0.2">
      <c r="A827" s="27" t="s">
        <v>1630</v>
      </c>
      <c r="B827" s="28" t="s">
        <v>1631</v>
      </c>
      <c r="C827" s="106" t="s">
        <v>295</v>
      </c>
      <c r="D827" s="24">
        <f t="shared" si="42"/>
        <v>40.716151960784316</v>
      </c>
      <c r="E827" s="2">
        <v>7.2549019607843137</v>
      </c>
      <c r="F827" s="31">
        <v>6.38</v>
      </c>
      <c r="G827" s="22">
        <v>7.0812499999999998</v>
      </c>
      <c r="H827" s="29"/>
      <c r="I827" s="77">
        <f t="shared" si="43"/>
        <v>20.716151960784313</v>
      </c>
      <c r="J827" s="28">
        <v>4</v>
      </c>
      <c r="K827" s="28">
        <v>4</v>
      </c>
      <c r="L827" s="28">
        <v>4</v>
      </c>
      <c r="M827" s="28">
        <v>4</v>
      </c>
      <c r="N827" s="91">
        <v>4</v>
      </c>
      <c r="O827" s="90"/>
      <c r="P827" s="94">
        <f t="shared" si="44"/>
        <v>20</v>
      </c>
      <c r="Q827" s="88"/>
      <c r="R827" s="107"/>
    </row>
    <row r="828" spans="1:18" x14ac:dyDescent="0.2">
      <c r="A828" s="27" t="s">
        <v>1632</v>
      </c>
      <c r="B828" s="28" t="s">
        <v>1633</v>
      </c>
      <c r="C828" s="106" t="s">
        <v>295</v>
      </c>
      <c r="D828" s="24">
        <f t="shared" si="42"/>
        <v>31.944607843137256</v>
      </c>
      <c r="E828" s="2">
        <v>9.0196078431372548</v>
      </c>
      <c r="F828" s="31">
        <v>4.3499999999999996</v>
      </c>
      <c r="G828" s="22">
        <v>2.5750000000000002</v>
      </c>
      <c r="H828" s="29"/>
      <c r="I828" s="77">
        <f t="shared" si="43"/>
        <v>15.944607843137256</v>
      </c>
      <c r="J828" s="28">
        <v>4</v>
      </c>
      <c r="K828" s="28"/>
      <c r="L828" s="28">
        <v>4</v>
      </c>
      <c r="M828" s="28">
        <v>4</v>
      </c>
      <c r="N828" s="91"/>
      <c r="O828" s="90">
        <v>4</v>
      </c>
      <c r="P828" s="94">
        <f t="shared" si="44"/>
        <v>16</v>
      </c>
      <c r="Q828" s="88"/>
      <c r="R828" s="107"/>
    </row>
    <row r="829" spans="1:18" x14ac:dyDescent="0.2">
      <c r="A829" s="27" t="s">
        <v>1634</v>
      </c>
      <c r="B829" s="28" t="s">
        <v>1635</v>
      </c>
      <c r="C829" s="106" t="s">
        <v>295</v>
      </c>
      <c r="D829" s="24">
        <f t="shared" si="42"/>
        <v>33.508321078431372</v>
      </c>
      <c r="E829" s="2">
        <v>5.4901960784313735</v>
      </c>
      <c r="F829" s="31">
        <v>3.19</v>
      </c>
      <c r="G829" s="22">
        <v>4.828125</v>
      </c>
      <c r="H829" s="29"/>
      <c r="I829" s="77">
        <f t="shared" si="43"/>
        <v>13.508321078431374</v>
      </c>
      <c r="J829" s="28">
        <v>4</v>
      </c>
      <c r="K829" s="28">
        <v>4</v>
      </c>
      <c r="L829" s="28">
        <v>4</v>
      </c>
      <c r="M829" s="28">
        <v>4</v>
      </c>
      <c r="N829" s="91">
        <v>4</v>
      </c>
      <c r="O829" s="90"/>
      <c r="P829" s="94">
        <f t="shared" si="44"/>
        <v>20</v>
      </c>
      <c r="Q829" s="88"/>
      <c r="R829" s="107"/>
    </row>
    <row r="830" spans="1:18" x14ac:dyDescent="0.2">
      <c r="A830" s="27" t="s">
        <v>1636</v>
      </c>
      <c r="B830" s="28" t="s">
        <v>1637</v>
      </c>
      <c r="C830" s="106" t="s">
        <v>295</v>
      </c>
      <c r="D830" s="24">
        <f t="shared" si="42"/>
        <v>34.66501225490196</v>
      </c>
      <c r="E830" s="2">
        <v>7.8431372549019613</v>
      </c>
      <c r="F830" s="31">
        <v>4.3499999999999996</v>
      </c>
      <c r="G830" s="22">
        <v>5.4718749999999998</v>
      </c>
      <c r="H830" s="29"/>
      <c r="I830" s="77">
        <f t="shared" si="43"/>
        <v>17.66501225490196</v>
      </c>
      <c r="J830" s="28"/>
      <c r="K830" s="28">
        <v>4</v>
      </c>
      <c r="L830" s="28">
        <v>4</v>
      </c>
      <c r="M830" s="28">
        <v>4</v>
      </c>
      <c r="N830" s="91"/>
      <c r="O830" s="90">
        <v>4</v>
      </c>
      <c r="P830" s="94">
        <f t="shared" si="44"/>
        <v>16</v>
      </c>
      <c r="Q830" s="88">
        <v>1</v>
      </c>
      <c r="R830" s="107"/>
    </row>
    <row r="831" spans="1:18" x14ac:dyDescent="0.2">
      <c r="A831" s="27" t="s">
        <v>1638</v>
      </c>
      <c r="B831" s="28" t="s">
        <v>1639</v>
      </c>
      <c r="C831" s="106" t="s">
        <v>295</v>
      </c>
      <c r="D831" s="24">
        <f t="shared" si="42"/>
        <v>42.458431372549015</v>
      </c>
      <c r="E831" s="2">
        <v>6.0784313725490193</v>
      </c>
      <c r="F831" s="31">
        <v>6.38</v>
      </c>
      <c r="G831" s="22">
        <v>10</v>
      </c>
      <c r="H831" s="29"/>
      <c r="I831" s="77">
        <f t="shared" si="43"/>
        <v>22.458431372549018</v>
      </c>
      <c r="J831" s="28">
        <v>4</v>
      </c>
      <c r="K831" s="28">
        <v>4</v>
      </c>
      <c r="L831" s="28">
        <v>4</v>
      </c>
      <c r="M831" s="28">
        <v>4</v>
      </c>
      <c r="N831" s="91">
        <v>4</v>
      </c>
      <c r="O831" s="90"/>
      <c r="P831" s="94">
        <f t="shared" si="44"/>
        <v>20</v>
      </c>
      <c r="Q831" s="88"/>
      <c r="R831" s="107"/>
    </row>
    <row r="832" spans="1:18" x14ac:dyDescent="0.2">
      <c r="A832" s="27" t="s">
        <v>1640</v>
      </c>
      <c r="B832" s="28" t="s">
        <v>1641</v>
      </c>
      <c r="C832" s="106" t="s">
        <v>295</v>
      </c>
      <c r="D832" s="24">
        <f t="shared" si="42"/>
        <v>33.641715686274509</v>
      </c>
      <c r="E832" s="2">
        <v>8.0392156862745097</v>
      </c>
      <c r="F832" s="31">
        <v>1.7399999999999998</v>
      </c>
      <c r="G832" s="22">
        <v>3.8625000000000003</v>
      </c>
      <c r="H832" s="29"/>
      <c r="I832" s="77">
        <f t="shared" si="43"/>
        <v>13.641715686274511</v>
      </c>
      <c r="J832" s="28">
        <v>4</v>
      </c>
      <c r="K832" s="28">
        <v>4</v>
      </c>
      <c r="L832" s="28">
        <v>4</v>
      </c>
      <c r="M832" s="28">
        <v>4</v>
      </c>
      <c r="N832" s="91">
        <v>4</v>
      </c>
      <c r="O832" s="90"/>
      <c r="P832" s="94">
        <f t="shared" si="44"/>
        <v>20</v>
      </c>
      <c r="Q832" s="88"/>
      <c r="R832" s="107"/>
    </row>
    <row r="833" spans="1:18" x14ac:dyDescent="0.2">
      <c r="A833" s="27" t="s">
        <v>1642</v>
      </c>
      <c r="B833" s="28" t="s">
        <v>1643</v>
      </c>
      <c r="C833" s="106" t="s">
        <v>295</v>
      </c>
      <c r="D833" s="24">
        <f t="shared" si="42"/>
        <v>31.047475490196078</v>
      </c>
      <c r="E833" s="2">
        <v>4.3137254901960782</v>
      </c>
      <c r="F833" s="31">
        <v>6.09</v>
      </c>
      <c r="G833" s="22">
        <v>0.64375000000000004</v>
      </c>
      <c r="H833" s="29"/>
      <c r="I833" s="77">
        <f t="shared" si="43"/>
        <v>11.047475490196078</v>
      </c>
      <c r="J833" s="28">
        <v>4</v>
      </c>
      <c r="K833" s="28">
        <v>4</v>
      </c>
      <c r="L833" s="28">
        <v>4</v>
      </c>
      <c r="M833" s="28">
        <v>4</v>
      </c>
      <c r="N833" s="91">
        <v>4</v>
      </c>
      <c r="O833" s="90"/>
      <c r="P833" s="94">
        <f t="shared" si="44"/>
        <v>20</v>
      </c>
      <c r="Q833" s="88"/>
      <c r="R833" s="107"/>
    </row>
    <row r="834" spans="1:18" x14ac:dyDescent="0.2">
      <c r="A834" s="27" t="s">
        <v>1644</v>
      </c>
      <c r="B834" s="28" t="s">
        <v>1645</v>
      </c>
      <c r="C834" s="106" t="s">
        <v>295</v>
      </c>
      <c r="D834" s="24">
        <f t="shared" si="42"/>
        <v>34.915870098039221</v>
      </c>
      <c r="E834" s="2">
        <v>6.8627450980392162</v>
      </c>
      <c r="F834" s="31">
        <v>5.8</v>
      </c>
      <c r="G834" s="22">
        <v>2.2531250000000003</v>
      </c>
      <c r="H834" s="29"/>
      <c r="I834" s="77">
        <f t="shared" si="43"/>
        <v>14.915870098039218</v>
      </c>
      <c r="J834" s="28">
        <v>4</v>
      </c>
      <c r="K834" s="28">
        <v>4</v>
      </c>
      <c r="L834" s="28">
        <v>4</v>
      </c>
      <c r="M834" s="28"/>
      <c r="N834" s="91">
        <v>4</v>
      </c>
      <c r="O834" s="90">
        <v>4</v>
      </c>
      <c r="P834" s="94">
        <f t="shared" si="44"/>
        <v>20</v>
      </c>
      <c r="Q834" s="88"/>
      <c r="R834" s="107"/>
    </row>
    <row r="835" spans="1:18" x14ac:dyDescent="0.2">
      <c r="A835" s="27" t="s">
        <v>1646</v>
      </c>
      <c r="B835" s="28" t="s">
        <v>1647</v>
      </c>
      <c r="C835" s="106" t="s">
        <v>295</v>
      </c>
      <c r="D835" s="24">
        <f t="shared" si="42"/>
        <v>36.393982843137252</v>
      </c>
      <c r="E835" s="2">
        <v>9.0196078431372548</v>
      </c>
      <c r="F835" s="31">
        <v>3.19</v>
      </c>
      <c r="G835" s="22">
        <v>4.1843750000000002</v>
      </c>
      <c r="H835" s="29"/>
      <c r="I835" s="77">
        <f t="shared" si="43"/>
        <v>16.393982843137255</v>
      </c>
      <c r="J835" s="28">
        <v>4</v>
      </c>
      <c r="K835" s="28">
        <v>4</v>
      </c>
      <c r="L835" s="28">
        <v>4</v>
      </c>
      <c r="M835" s="28">
        <v>4</v>
      </c>
      <c r="N835" s="91">
        <v>4</v>
      </c>
      <c r="O835" s="90"/>
      <c r="P835" s="94">
        <f t="shared" si="44"/>
        <v>20</v>
      </c>
      <c r="Q835" s="88"/>
      <c r="R835" s="107"/>
    </row>
    <row r="836" spans="1:18" x14ac:dyDescent="0.2">
      <c r="A836" s="27" t="s">
        <v>1648</v>
      </c>
      <c r="B836" s="28" t="s">
        <v>1649</v>
      </c>
      <c r="C836" s="106" t="s">
        <v>295</v>
      </c>
      <c r="D836" s="24">
        <f t="shared" si="42"/>
        <v>33.09359068627451</v>
      </c>
      <c r="E836" s="2">
        <v>8.0392156862745097</v>
      </c>
      <c r="F836" s="31">
        <v>0.86999999999999988</v>
      </c>
      <c r="G836" s="22">
        <v>4.1843750000000002</v>
      </c>
      <c r="H836" s="29"/>
      <c r="I836" s="77">
        <f t="shared" si="43"/>
        <v>13.09359068627451</v>
      </c>
      <c r="J836" s="28">
        <v>4</v>
      </c>
      <c r="K836" s="28">
        <v>4</v>
      </c>
      <c r="L836" s="28">
        <v>4</v>
      </c>
      <c r="M836" s="28">
        <v>4</v>
      </c>
      <c r="N836" s="91">
        <v>4</v>
      </c>
      <c r="O836" s="90"/>
      <c r="P836" s="94">
        <f t="shared" si="44"/>
        <v>20</v>
      </c>
      <c r="Q836" s="88"/>
      <c r="R836" s="107"/>
    </row>
    <row r="837" spans="1:18" x14ac:dyDescent="0.2">
      <c r="A837" s="27" t="s">
        <v>1650</v>
      </c>
      <c r="B837" s="28" t="s">
        <v>1651</v>
      </c>
      <c r="C837" s="106" t="s">
        <v>295</v>
      </c>
      <c r="D837" s="24">
        <f t="shared" si="42"/>
        <v>49.866654411764706</v>
      </c>
      <c r="E837" s="2">
        <v>8.8235294117647065</v>
      </c>
      <c r="F837" s="31">
        <v>4.6399999999999997</v>
      </c>
      <c r="G837" s="22">
        <v>7.4031250000000002</v>
      </c>
      <c r="H837" s="29"/>
      <c r="I837" s="77">
        <f t="shared" si="43"/>
        <v>20.866654411764706</v>
      </c>
      <c r="J837" s="28">
        <v>4</v>
      </c>
      <c r="K837" s="28">
        <v>4</v>
      </c>
      <c r="L837" s="28">
        <v>4</v>
      </c>
      <c r="M837" s="28">
        <v>4</v>
      </c>
      <c r="N837" s="91">
        <v>4</v>
      </c>
      <c r="O837" s="90"/>
      <c r="P837" s="94">
        <f t="shared" si="44"/>
        <v>20</v>
      </c>
      <c r="Q837" s="88">
        <v>9</v>
      </c>
      <c r="R837" s="107"/>
    </row>
    <row r="838" spans="1:18" x14ac:dyDescent="0.2">
      <c r="A838" s="27" t="s">
        <v>1652</v>
      </c>
      <c r="B838" s="28" t="s">
        <v>1653</v>
      </c>
      <c r="C838" s="106" t="s">
        <v>295</v>
      </c>
      <c r="D838" s="24">
        <f t="shared" si="42"/>
        <v>30.207928921568627</v>
      </c>
      <c r="E838" s="2">
        <v>4.5098039215686274</v>
      </c>
      <c r="F838" s="31">
        <v>0.86999999999999988</v>
      </c>
      <c r="G838" s="22">
        <v>4.828125</v>
      </c>
      <c r="H838" s="29"/>
      <c r="I838" s="77">
        <f t="shared" si="43"/>
        <v>10.207928921568627</v>
      </c>
      <c r="J838" s="28">
        <v>4</v>
      </c>
      <c r="K838" s="28">
        <v>4</v>
      </c>
      <c r="L838" s="28">
        <v>4</v>
      </c>
      <c r="M838" s="28">
        <v>4</v>
      </c>
      <c r="N838" s="91">
        <v>4</v>
      </c>
      <c r="O838" s="90"/>
      <c r="P838" s="94">
        <f t="shared" si="44"/>
        <v>20</v>
      </c>
      <c r="Q838" s="88"/>
      <c r="R838" s="107"/>
    </row>
    <row r="839" spans="1:18" x14ac:dyDescent="0.2">
      <c r="A839" s="27" t="s">
        <v>1654</v>
      </c>
      <c r="B839" s="28" t="s">
        <v>1655</v>
      </c>
      <c r="C839" s="106" t="s">
        <v>295</v>
      </c>
      <c r="D839" s="24">
        <f t="shared" si="42"/>
        <v>32.311973039215687</v>
      </c>
      <c r="E839" s="2">
        <v>2.7450980392156867</v>
      </c>
      <c r="F839" s="31">
        <v>6.67</v>
      </c>
      <c r="G839" s="22">
        <v>2.8968750000000001</v>
      </c>
      <c r="H839" s="29"/>
      <c r="I839" s="77">
        <f t="shared" si="43"/>
        <v>12.311973039215687</v>
      </c>
      <c r="J839" s="28">
        <v>4</v>
      </c>
      <c r="K839" s="28">
        <v>4</v>
      </c>
      <c r="L839" s="28">
        <v>4</v>
      </c>
      <c r="M839" s="28">
        <v>4</v>
      </c>
      <c r="N839" s="91">
        <v>4</v>
      </c>
      <c r="O839" s="90"/>
      <c r="P839" s="94">
        <f t="shared" si="44"/>
        <v>20</v>
      </c>
      <c r="Q839" s="88"/>
      <c r="R839" s="107"/>
    </row>
    <row r="840" spans="1:18" x14ac:dyDescent="0.2">
      <c r="A840" s="27" t="s">
        <v>1656</v>
      </c>
      <c r="B840" s="28" t="s">
        <v>1657</v>
      </c>
      <c r="C840" s="106" t="s">
        <v>295</v>
      </c>
      <c r="D840" s="24">
        <f t="shared" si="42"/>
        <v>39.342965686274511</v>
      </c>
      <c r="E840" s="2">
        <v>8.0392156862745097</v>
      </c>
      <c r="F840" s="31">
        <v>5.51</v>
      </c>
      <c r="G840" s="22">
        <v>5.7937500000000002</v>
      </c>
      <c r="H840" s="29"/>
      <c r="I840" s="77">
        <f t="shared" si="43"/>
        <v>19.342965686274511</v>
      </c>
      <c r="J840" s="28">
        <v>4</v>
      </c>
      <c r="K840" s="28">
        <v>4</v>
      </c>
      <c r="L840" s="28">
        <v>4</v>
      </c>
      <c r="M840" s="28">
        <v>4</v>
      </c>
      <c r="N840" s="91">
        <v>4</v>
      </c>
      <c r="O840" s="90"/>
      <c r="P840" s="94">
        <f t="shared" si="44"/>
        <v>20</v>
      </c>
      <c r="Q840" s="88"/>
      <c r="R840" s="107"/>
    </row>
    <row r="841" spans="1:18" x14ac:dyDescent="0.2">
      <c r="A841" s="27" t="s">
        <v>1658</v>
      </c>
      <c r="B841" s="28" t="s">
        <v>1659</v>
      </c>
      <c r="C841" s="106" t="s">
        <v>295</v>
      </c>
      <c r="D841" s="24">
        <f t="shared" si="42"/>
        <v>34.530526960784314</v>
      </c>
      <c r="E841" s="2">
        <v>7.2549019607843137</v>
      </c>
      <c r="F841" s="31">
        <v>1.1599999999999999</v>
      </c>
      <c r="G841" s="22">
        <v>6.1156250000000005</v>
      </c>
      <c r="H841" s="29"/>
      <c r="I841" s="77">
        <f t="shared" si="43"/>
        <v>14.530526960784314</v>
      </c>
      <c r="J841" s="28">
        <v>4</v>
      </c>
      <c r="K841" s="28">
        <v>4</v>
      </c>
      <c r="L841" s="28">
        <v>4</v>
      </c>
      <c r="M841" s="28">
        <v>4</v>
      </c>
      <c r="N841" s="91">
        <v>4</v>
      </c>
      <c r="O841" s="90"/>
      <c r="P841" s="94">
        <f t="shared" si="44"/>
        <v>20</v>
      </c>
      <c r="Q841" s="88"/>
      <c r="R841" s="107"/>
    </row>
    <row r="842" spans="1:18" x14ac:dyDescent="0.2">
      <c r="A842" s="27" t="s">
        <v>1660</v>
      </c>
      <c r="B842" s="28" t="s">
        <v>1661</v>
      </c>
      <c r="C842" s="106" t="s">
        <v>295</v>
      </c>
      <c r="D842" s="24">
        <f t="shared" si="42"/>
        <v>31.892071078431375</v>
      </c>
      <c r="E842" s="2">
        <v>5.4901960784313735</v>
      </c>
      <c r="F842" s="31">
        <v>4.93</v>
      </c>
      <c r="G842" s="22">
        <v>5.4718749999999998</v>
      </c>
      <c r="H842" s="29"/>
      <c r="I842" s="77">
        <f t="shared" si="43"/>
        <v>15.892071078431375</v>
      </c>
      <c r="J842" s="28"/>
      <c r="K842" s="28">
        <v>4</v>
      </c>
      <c r="L842" s="28">
        <v>4</v>
      </c>
      <c r="M842" s="28">
        <v>4</v>
      </c>
      <c r="N842" s="91">
        <v>4</v>
      </c>
      <c r="O842" s="90"/>
      <c r="P842" s="94">
        <f t="shared" ref="P842:P854" si="45">SUM(J842:O842)</f>
        <v>16</v>
      </c>
      <c r="Q842" s="88"/>
      <c r="R842" s="107"/>
    </row>
    <row r="843" spans="1:18" x14ac:dyDescent="0.2">
      <c r="A843" s="27" t="s">
        <v>1662</v>
      </c>
      <c r="B843" s="28" t="s">
        <v>1663</v>
      </c>
      <c r="C843" s="106" t="s">
        <v>295</v>
      </c>
      <c r="D843" s="24">
        <f t="shared" si="42"/>
        <v>39.355245098039219</v>
      </c>
      <c r="E843" s="2">
        <v>6.8627450980392162</v>
      </c>
      <c r="F843" s="31">
        <v>3.4799999999999995</v>
      </c>
      <c r="G843" s="22">
        <v>9.0125000000000011</v>
      </c>
      <c r="H843" s="29"/>
      <c r="I843" s="77">
        <f t="shared" si="43"/>
        <v>19.355245098039219</v>
      </c>
      <c r="J843" s="28">
        <v>4</v>
      </c>
      <c r="K843" s="28">
        <v>4</v>
      </c>
      <c r="L843" s="28">
        <v>4</v>
      </c>
      <c r="M843" s="28">
        <v>4</v>
      </c>
      <c r="N843" s="91">
        <v>4</v>
      </c>
      <c r="O843" s="90"/>
      <c r="P843" s="94">
        <f t="shared" si="45"/>
        <v>20</v>
      </c>
      <c r="Q843" s="88"/>
      <c r="R843" s="107"/>
    </row>
    <row r="844" spans="1:18" x14ac:dyDescent="0.2">
      <c r="A844" s="27" t="s">
        <v>1664</v>
      </c>
      <c r="B844" s="28" t="s">
        <v>1665</v>
      </c>
      <c r="C844" s="106" t="s">
        <v>295</v>
      </c>
      <c r="D844" s="24">
        <f t="shared" si="42"/>
        <v>46.566249999999997</v>
      </c>
      <c r="E844" s="2">
        <v>10</v>
      </c>
      <c r="F844" s="31">
        <v>4.0599999999999996</v>
      </c>
      <c r="G844" s="22">
        <v>4.5062500000000005</v>
      </c>
      <c r="H844" s="29"/>
      <c r="I844" s="77">
        <f t="shared" si="43"/>
        <v>18.56625</v>
      </c>
      <c r="J844" s="28">
        <v>4</v>
      </c>
      <c r="K844" s="28">
        <v>4</v>
      </c>
      <c r="L844" s="28">
        <v>4</v>
      </c>
      <c r="M844" s="28">
        <v>4</v>
      </c>
      <c r="N844" s="91">
        <v>4</v>
      </c>
      <c r="O844" s="90"/>
      <c r="P844" s="94">
        <f t="shared" si="45"/>
        <v>20</v>
      </c>
      <c r="Q844" s="88">
        <v>8</v>
      </c>
      <c r="R844" s="107"/>
    </row>
    <row r="845" spans="1:18" x14ac:dyDescent="0.2">
      <c r="A845" s="27" t="s">
        <v>1666</v>
      </c>
      <c r="B845" s="28" t="s">
        <v>1667</v>
      </c>
      <c r="C845" s="106" t="s">
        <v>295</v>
      </c>
      <c r="D845" s="24">
        <f t="shared" ref="D845:D854" si="46">I845+P845+Q845+R845</f>
        <v>29.935036764705885</v>
      </c>
      <c r="E845" s="2">
        <v>3.5294117647058822</v>
      </c>
      <c r="F845" s="31">
        <v>0.28999999999999998</v>
      </c>
      <c r="G845" s="22">
        <v>6.1156250000000005</v>
      </c>
      <c r="H845" s="29"/>
      <c r="I845" s="77">
        <f t="shared" ref="I845:I854" si="47">SUM(E845:G845)</f>
        <v>9.9350367647058828</v>
      </c>
      <c r="J845" s="28">
        <v>4</v>
      </c>
      <c r="K845" s="28">
        <v>4</v>
      </c>
      <c r="L845" s="28">
        <v>4</v>
      </c>
      <c r="M845" s="28">
        <v>4</v>
      </c>
      <c r="N845" s="91">
        <v>4</v>
      </c>
      <c r="O845" s="90"/>
      <c r="P845" s="94">
        <f t="shared" si="45"/>
        <v>20</v>
      </c>
      <c r="Q845" s="88"/>
      <c r="R845" s="107"/>
    </row>
    <row r="846" spans="1:18" x14ac:dyDescent="0.2">
      <c r="A846" s="27" t="s">
        <v>1668</v>
      </c>
      <c r="B846" s="28" t="s">
        <v>1669</v>
      </c>
      <c r="C846" s="106" t="s">
        <v>295</v>
      </c>
      <c r="D846" s="24">
        <f t="shared" si="46"/>
        <v>30.440073529411762</v>
      </c>
      <c r="E846" s="2">
        <v>7.0588235294117645</v>
      </c>
      <c r="F846" s="31">
        <v>1.45</v>
      </c>
      <c r="G846" s="22">
        <v>1.9312500000000001</v>
      </c>
      <c r="H846" s="29"/>
      <c r="I846" s="77">
        <f t="shared" si="47"/>
        <v>10.440073529411764</v>
      </c>
      <c r="J846" s="28">
        <v>4</v>
      </c>
      <c r="K846" s="28">
        <v>4</v>
      </c>
      <c r="L846" s="28">
        <v>4</v>
      </c>
      <c r="M846" s="28">
        <v>4</v>
      </c>
      <c r="N846" s="91">
        <v>4</v>
      </c>
      <c r="O846" s="90"/>
      <c r="P846" s="94">
        <f t="shared" si="45"/>
        <v>20</v>
      </c>
      <c r="Q846" s="88"/>
      <c r="R846" s="107"/>
    </row>
    <row r="847" spans="1:18" x14ac:dyDescent="0.2">
      <c r="A847" s="27" t="s">
        <v>1670</v>
      </c>
      <c r="B847" s="28" t="s">
        <v>1671</v>
      </c>
      <c r="C847" s="106" t="s">
        <v>295</v>
      </c>
      <c r="D847" s="24">
        <f>I847+P847+Q847+R847</f>
        <v>36.5</v>
      </c>
      <c r="E847" s="2">
        <v>4.1176470588235299</v>
      </c>
      <c r="F847" s="31">
        <v>0.28999999999999998</v>
      </c>
      <c r="G847" s="22">
        <v>0</v>
      </c>
      <c r="H847" s="29">
        <v>16.5</v>
      </c>
      <c r="I847" s="77">
        <f>H847</f>
        <v>16.5</v>
      </c>
      <c r="J847" s="28">
        <v>4</v>
      </c>
      <c r="K847" s="28">
        <v>4</v>
      </c>
      <c r="L847" s="28">
        <v>4</v>
      </c>
      <c r="M847" s="28">
        <v>4</v>
      </c>
      <c r="N847" s="91">
        <v>4</v>
      </c>
      <c r="O847" s="90"/>
      <c r="P847" s="94">
        <f>SUM(J847:O847)</f>
        <v>20</v>
      </c>
      <c r="Q847" s="88"/>
      <c r="R847" s="108"/>
    </row>
    <row r="848" spans="1:18" x14ac:dyDescent="0.2">
      <c r="A848" s="27" t="s">
        <v>1672</v>
      </c>
      <c r="B848" s="28" t="s">
        <v>1673</v>
      </c>
      <c r="C848" s="106" t="s">
        <v>295</v>
      </c>
      <c r="D848" s="24">
        <f t="shared" si="46"/>
        <v>37.039436274509804</v>
      </c>
      <c r="E848" s="2">
        <v>9.2156862745098049</v>
      </c>
      <c r="F848" s="31">
        <v>2.0299999999999998</v>
      </c>
      <c r="G848" s="22">
        <v>5.7937500000000002</v>
      </c>
      <c r="H848" s="29"/>
      <c r="I848" s="77">
        <f t="shared" si="47"/>
        <v>17.039436274509804</v>
      </c>
      <c r="J848" s="28">
        <v>4</v>
      </c>
      <c r="K848" s="28">
        <v>4</v>
      </c>
      <c r="L848" s="28">
        <v>4</v>
      </c>
      <c r="M848" s="28">
        <v>4</v>
      </c>
      <c r="N848" s="91"/>
      <c r="O848" s="90">
        <v>4</v>
      </c>
      <c r="P848" s="94">
        <f t="shared" si="45"/>
        <v>20</v>
      </c>
      <c r="Q848" s="88"/>
      <c r="R848" s="107"/>
    </row>
    <row r="849" spans="1:18" x14ac:dyDescent="0.2">
      <c r="A849" s="27" t="s">
        <v>1674</v>
      </c>
      <c r="B849" s="28" t="s">
        <v>1675</v>
      </c>
      <c r="C849" s="106" t="s">
        <v>295</v>
      </c>
      <c r="D849" s="24">
        <f t="shared" si="46"/>
        <v>41.876151960784313</v>
      </c>
      <c r="E849" s="2">
        <v>7.2549019607843137</v>
      </c>
      <c r="F849" s="31">
        <v>7.5399999999999991</v>
      </c>
      <c r="G849" s="22">
        <v>7.0812499999999998</v>
      </c>
      <c r="H849" s="29"/>
      <c r="I849" s="77">
        <f t="shared" si="47"/>
        <v>21.876151960784313</v>
      </c>
      <c r="J849" s="28">
        <v>4</v>
      </c>
      <c r="K849" s="28">
        <v>4</v>
      </c>
      <c r="L849" s="28">
        <v>4</v>
      </c>
      <c r="M849" s="28">
        <v>4</v>
      </c>
      <c r="N849" s="91">
        <v>4</v>
      </c>
      <c r="O849" s="90"/>
      <c r="P849" s="94">
        <f t="shared" si="45"/>
        <v>20</v>
      </c>
      <c r="Q849" s="88"/>
      <c r="R849" s="107"/>
    </row>
    <row r="850" spans="1:18" x14ac:dyDescent="0.2">
      <c r="A850" s="27" t="s">
        <v>1676</v>
      </c>
      <c r="B850" s="28" t="s">
        <v>1677</v>
      </c>
      <c r="C850" s="106" t="s">
        <v>295</v>
      </c>
      <c r="D850" s="24">
        <f t="shared" si="46"/>
        <v>29.232659313725492</v>
      </c>
      <c r="E850" s="2">
        <v>1.9607843137254903</v>
      </c>
      <c r="F850" s="31">
        <v>5.8</v>
      </c>
      <c r="G850" s="22">
        <v>5.4718749999999998</v>
      </c>
      <c r="H850" s="29"/>
      <c r="I850" s="77">
        <f t="shared" si="47"/>
        <v>13.23265931372549</v>
      </c>
      <c r="J850" s="28">
        <v>4</v>
      </c>
      <c r="K850" s="28">
        <v>4</v>
      </c>
      <c r="L850" s="28"/>
      <c r="M850" s="28">
        <v>4</v>
      </c>
      <c r="N850" s="91"/>
      <c r="O850" s="90">
        <v>4</v>
      </c>
      <c r="P850" s="94">
        <f t="shared" si="45"/>
        <v>16</v>
      </c>
      <c r="Q850" s="88"/>
      <c r="R850" s="107"/>
    </row>
    <row r="851" spans="1:18" x14ac:dyDescent="0.2">
      <c r="A851" s="27" t="s">
        <v>1678</v>
      </c>
      <c r="B851" s="28" t="s">
        <v>1679</v>
      </c>
      <c r="C851" s="106" t="s">
        <v>295</v>
      </c>
      <c r="D851" s="24">
        <f t="shared" si="46"/>
        <v>37.187169117647059</v>
      </c>
      <c r="E851" s="2">
        <v>8.2352941176470598</v>
      </c>
      <c r="F851" s="31">
        <v>3.4799999999999995</v>
      </c>
      <c r="G851" s="22">
        <v>5.4718749999999998</v>
      </c>
      <c r="H851" s="29"/>
      <c r="I851" s="77">
        <f t="shared" si="47"/>
        <v>17.187169117647059</v>
      </c>
      <c r="J851" s="28">
        <v>4</v>
      </c>
      <c r="K851" s="28">
        <v>4</v>
      </c>
      <c r="L851" s="28">
        <v>4</v>
      </c>
      <c r="M851" s="28">
        <v>4</v>
      </c>
      <c r="N851" s="91">
        <v>4</v>
      </c>
      <c r="O851" s="90"/>
      <c r="P851" s="94">
        <f t="shared" si="45"/>
        <v>20</v>
      </c>
      <c r="Q851" s="88"/>
      <c r="R851" s="107"/>
    </row>
    <row r="852" spans="1:18" x14ac:dyDescent="0.2">
      <c r="A852" s="27" t="s">
        <v>1680</v>
      </c>
      <c r="B852" s="28" t="s">
        <v>1681</v>
      </c>
      <c r="C852" s="106" t="s">
        <v>295</v>
      </c>
      <c r="D852" s="24">
        <f t="shared" si="46"/>
        <v>43.514154411764707</v>
      </c>
      <c r="E852" s="2">
        <v>8.8235294117647065</v>
      </c>
      <c r="F852" s="31">
        <v>10</v>
      </c>
      <c r="G852" s="22">
        <v>8.6906250000000007</v>
      </c>
      <c r="H852" s="29"/>
      <c r="I852" s="77">
        <f t="shared" si="47"/>
        <v>27.514154411764707</v>
      </c>
      <c r="J852" s="28">
        <v>4</v>
      </c>
      <c r="K852" s="28">
        <v>4</v>
      </c>
      <c r="L852" s="28"/>
      <c r="M852" s="28">
        <v>4</v>
      </c>
      <c r="N852" s="91">
        <v>4</v>
      </c>
      <c r="O852" s="90"/>
      <c r="P852" s="94">
        <f t="shared" si="45"/>
        <v>16</v>
      </c>
      <c r="Q852" s="88"/>
      <c r="R852" s="107"/>
    </row>
    <row r="853" spans="1:18" x14ac:dyDescent="0.2">
      <c r="A853" s="27" t="s">
        <v>1682</v>
      </c>
      <c r="B853" s="28" t="s">
        <v>1683</v>
      </c>
      <c r="C853" s="106" t="s">
        <v>295</v>
      </c>
      <c r="D853" s="24">
        <f t="shared" si="46"/>
        <v>25.157058823529411</v>
      </c>
      <c r="E853" s="2">
        <v>7.6470588235294121</v>
      </c>
      <c r="F853" s="31">
        <v>5.51</v>
      </c>
      <c r="G853" s="22">
        <v>0</v>
      </c>
      <c r="H853" s="29"/>
      <c r="I853" s="77">
        <f t="shared" si="47"/>
        <v>13.157058823529411</v>
      </c>
      <c r="J853" s="28">
        <v>4</v>
      </c>
      <c r="K853" s="28">
        <v>4</v>
      </c>
      <c r="L853" s="28"/>
      <c r="M853" s="28">
        <v>4</v>
      </c>
      <c r="N853" s="91"/>
      <c r="O853" s="90"/>
      <c r="P853" s="94">
        <f t="shared" si="45"/>
        <v>12</v>
      </c>
      <c r="Q853" s="88"/>
      <c r="R853" s="107"/>
    </row>
    <row r="854" spans="1:18" x14ac:dyDescent="0.2">
      <c r="A854" s="27" t="s">
        <v>1684</v>
      </c>
      <c r="B854" s="28" t="s">
        <v>1685</v>
      </c>
      <c r="C854" s="106" t="s">
        <v>295</v>
      </c>
      <c r="D854" s="24">
        <f t="shared" si="46"/>
        <v>32.003443627450977</v>
      </c>
      <c r="E854" s="2">
        <v>3.9215686274509807</v>
      </c>
      <c r="F854" s="31">
        <v>2.61</v>
      </c>
      <c r="G854" s="22">
        <v>5.4718749999999998</v>
      </c>
      <c r="H854" s="29"/>
      <c r="I854" s="77">
        <f t="shared" si="47"/>
        <v>12.003443627450981</v>
      </c>
      <c r="J854" s="28">
        <v>4</v>
      </c>
      <c r="K854" s="28">
        <v>4</v>
      </c>
      <c r="L854" s="28">
        <v>4</v>
      </c>
      <c r="M854" s="28">
        <v>4</v>
      </c>
      <c r="N854" s="91">
        <v>4</v>
      </c>
      <c r="O854" s="90"/>
      <c r="P854" s="94">
        <f t="shared" si="45"/>
        <v>20</v>
      </c>
      <c r="Q854" s="88"/>
      <c r="R854" s="107"/>
    </row>
    <row r="855" spans="1:18" s="114" customFormat="1" ht="36" x14ac:dyDescent="0.2">
      <c r="A855" s="110" t="s">
        <v>1915</v>
      </c>
      <c r="B855" s="111" t="s">
        <v>1916</v>
      </c>
      <c r="C855" s="111"/>
      <c r="D855" s="110" t="s">
        <v>1917</v>
      </c>
      <c r="E855" s="112" t="s">
        <v>1918</v>
      </c>
      <c r="F855" s="113" t="s">
        <v>1919</v>
      </c>
      <c r="G855" s="113" t="s">
        <v>1920</v>
      </c>
      <c r="H855" s="113" t="s">
        <v>1921</v>
      </c>
      <c r="I855" s="113" t="s">
        <v>1922</v>
      </c>
      <c r="J855" s="113" t="s">
        <v>1923</v>
      </c>
      <c r="K855" s="113" t="s">
        <v>1924</v>
      </c>
      <c r="L855" s="113" t="s">
        <v>1925</v>
      </c>
      <c r="M855" s="113" t="s">
        <v>1926</v>
      </c>
      <c r="N855" s="113" t="s">
        <v>1927</v>
      </c>
      <c r="O855" s="114" t="s">
        <v>1917</v>
      </c>
    </row>
    <row r="856" spans="1:18" s="114" customFormat="1" ht="12" x14ac:dyDescent="0.2">
      <c r="A856" s="115" t="s">
        <v>1689</v>
      </c>
      <c r="B856" s="116" t="s">
        <v>1690</v>
      </c>
      <c r="C856" s="117" t="s">
        <v>1928</v>
      </c>
      <c r="D856" s="118">
        <v>63.109229979466122</v>
      </c>
      <c r="E856" s="118">
        <v>8.6242299794661186</v>
      </c>
      <c r="F856" s="119">
        <v>10</v>
      </c>
      <c r="G856" s="119">
        <v>9.4850000000000012</v>
      </c>
      <c r="H856" s="119">
        <v>10</v>
      </c>
      <c r="I856" s="119">
        <v>5</v>
      </c>
      <c r="J856" s="119">
        <v>4</v>
      </c>
      <c r="K856" s="119">
        <v>4</v>
      </c>
      <c r="L856" s="119">
        <v>4</v>
      </c>
      <c r="M856" s="119">
        <v>4</v>
      </c>
      <c r="N856" s="120">
        <v>4</v>
      </c>
      <c r="O856" s="114">
        <v>63.109229979466122</v>
      </c>
    </row>
    <row r="857" spans="1:18" s="114" customFormat="1" ht="12" x14ac:dyDescent="0.2">
      <c r="A857" s="121" t="s">
        <v>1691</v>
      </c>
      <c r="B857" s="122" t="s">
        <v>1692</v>
      </c>
      <c r="C857" s="117" t="s">
        <v>1928</v>
      </c>
      <c r="D857" s="118">
        <v>61.754229979466118</v>
      </c>
      <c r="E857" s="118">
        <v>8.6242299794661186</v>
      </c>
      <c r="F857" s="123">
        <v>10</v>
      </c>
      <c r="G857" s="123">
        <v>8.1300000000000008</v>
      </c>
      <c r="H857" s="123">
        <v>10</v>
      </c>
      <c r="I857" s="123">
        <v>5</v>
      </c>
      <c r="J857" s="123">
        <v>4</v>
      </c>
      <c r="K857" s="123">
        <v>4</v>
      </c>
      <c r="L857" s="123">
        <v>4</v>
      </c>
      <c r="M857" s="123">
        <v>4</v>
      </c>
      <c r="N857" s="120">
        <v>4</v>
      </c>
      <c r="O857" s="114">
        <v>61.754229979466118</v>
      </c>
    </row>
    <row r="858" spans="1:18" s="114" customFormat="1" ht="12" x14ac:dyDescent="0.2">
      <c r="A858" s="115" t="s">
        <v>1693</v>
      </c>
      <c r="B858" s="116" t="s">
        <v>1694</v>
      </c>
      <c r="C858" s="117" t="s">
        <v>1928</v>
      </c>
      <c r="D858" s="118">
        <v>60.484999999999999</v>
      </c>
      <c r="E858" s="118">
        <v>10</v>
      </c>
      <c r="F858" s="119">
        <v>10</v>
      </c>
      <c r="G858" s="119">
        <v>9.4850000000000012</v>
      </c>
      <c r="H858" s="119">
        <v>10</v>
      </c>
      <c r="I858" s="119">
        <v>5</v>
      </c>
      <c r="J858" s="119" t="s">
        <v>1695</v>
      </c>
      <c r="K858" s="119">
        <v>4</v>
      </c>
      <c r="L858" s="119">
        <v>4</v>
      </c>
      <c r="M858" s="119">
        <v>4</v>
      </c>
      <c r="N858" s="120">
        <v>4</v>
      </c>
      <c r="O858" s="114">
        <v>60.484999999999999</v>
      </c>
    </row>
    <row r="859" spans="1:18" s="114" customFormat="1" ht="12" x14ac:dyDescent="0.2">
      <c r="A859" s="121" t="s">
        <v>1696</v>
      </c>
      <c r="B859" s="122" t="s">
        <v>1697</v>
      </c>
      <c r="C859" s="117" t="s">
        <v>1928</v>
      </c>
      <c r="D859" s="118">
        <v>60</v>
      </c>
      <c r="E859" s="118">
        <v>10</v>
      </c>
      <c r="F859" s="123">
        <v>10</v>
      </c>
      <c r="G859" s="123">
        <v>10</v>
      </c>
      <c r="H859" s="123">
        <v>10</v>
      </c>
      <c r="I859" s="123"/>
      <c r="J859" s="123">
        <v>4</v>
      </c>
      <c r="K859" s="123">
        <v>4</v>
      </c>
      <c r="L859" s="123">
        <v>4</v>
      </c>
      <c r="M859" s="123">
        <v>4</v>
      </c>
      <c r="N859" s="120">
        <v>4</v>
      </c>
      <c r="O859" s="114">
        <v>60</v>
      </c>
    </row>
    <row r="860" spans="1:18" s="114" customFormat="1" ht="12" x14ac:dyDescent="0.2">
      <c r="A860" s="115" t="s">
        <v>1698</v>
      </c>
      <c r="B860" s="116" t="s">
        <v>1699</v>
      </c>
      <c r="C860" s="117" t="s">
        <v>1928</v>
      </c>
      <c r="D860" s="118">
        <v>59.232858316221765</v>
      </c>
      <c r="E860" s="118">
        <v>7.1868583162217652</v>
      </c>
      <c r="F860" s="119">
        <v>10</v>
      </c>
      <c r="G860" s="119">
        <v>7.0460000000000003</v>
      </c>
      <c r="H860" s="119">
        <v>10</v>
      </c>
      <c r="I860" s="119">
        <v>5</v>
      </c>
      <c r="J860" s="119">
        <v>4</v>
      </c>
      <c r="K860" s="119">
        <v>4</v>
      </c>
      <c r="L860" s="119">
        <v>4</v>
      </c>
      <c r="M860" s="119">
        <v>4</v>
      </c>
      <c r="N860" s="120">
        <v>4</v>
      </c>
      <c r="O860" s="114">
        <v>59.232858316221765</v>
      </c>
    </row>
    <row r="861" spans="1:18" s="114" customFormat="1" ht="12" x14ac:dyDescent="0.2">
      <c r="A861" s="121" t="s">
        <v>1700</v>
      </c>
      <c r="B861" s="122" t="s">
        <v>1701</v>
      </c>
      <c r="C861" s="117" t="s">
        <v>1928</v>
      </c>
      <c r="D861" s="118">
        <v>58.428854979466117</v>
      </c>
      <c r="E861" s="118">
        <v>8.6242299794661186</v>
      </c>
      <c r="F861" s="123">
        <v>8.3196249999999985</v>
      </c>
      <c r="G861" s="123">
        <v>9.4850000000000012</v>
      </c>
      <c r="H861" s="123">
        <v>7</v>
      </c>
      <c r="I861" s="123">
        <v>5</v>
      </c>
      <c r="J861" s="123">
        <v>4</v>
      </c>
      <c r="K861" s="123">
        <v>4</v>
      </c>
      <c r="L861" s="123">
        <v>4</v>
      </c>
      <c r="M861" s="123">
        <v>4</v>
      </c>
      <c r="N861" s="120">
        <v>4</v>
      </c>
      <c r="O861" s="114">
        <v>58.428854979466117</v>
      </c>
    </row>
    <row r="862" spans="1:18" s="114" customFormat="1" ht="12" x14ac:dyDescent="0.2">
      <c r="A862" s="115" t="s">
        <v>1702</v>
      </c>
      <c r="B862" s="116" t="s">
        <v>1703</v>
      </c>
      <c r="C862" s="117" t="s">
        <v>1928</v>
      </c>
      <c r="D862" s="118">
        <v>58</v>
      </c>
      <c r="E862" s="118">
        <v>10</v>
      </c>
      <c r="F862" s="119">
        <v>10</v>
      </c>
      <c r="G862" s="119">
        <v>10</v>
      </c>
      <c r="H862" s="119">
        <v>8</v>
      </c>
      <c r="I862" s="119"/>
      <c r="J862" s="119">
        <v>4</v>
      </c>
      <c r="K862" s="119">
        <v>4</v>
      </c>
      <c r="L862" s="119">
        <v>4</v>
      </c>
      <c r="M862" s="119">
        <v>4</v>
      </c>
      <c r="N862" s="120">
        <v>4</v>
      </c>
      <c r="O862" s="114">
        <v>58</v>
      </c>
    </row>
    <row r="863" spans="1:18" s="114" customFormat="1" ht="12" x14ac:dyDescent="0.2">
      <c r="A863" s="121" t="s">
        <v>1704</v>
      </c>
      <c r="B863" s="122" t="s">
        <v>1705</v>
      </c>
      <c r="C863" s="117" t="s">
        <v>1928</v>
      </c>
      <c r="D863" s="118">
        <v>56.624229979466122</v>
      </c>
      <c r="E863" s="118">
        <v>8.6242299794661186</v>
      </c>
      <c r="F863" s="123">
        <v>10</v>
      </c>
      <c r="G863" s="123">
        <v>10</v>
      </c>
      <c r="H863" s="123">
        <v>8</v>
      </c>
      <c r="I863" s="123"/>
      <c r="J863" s="123">
        <v>4</v>
      </c>
      <c r="K863" s="123">
        <v>4</v>
      </c>
      <c r="L863" s="123">
        <v>4</v>
      </c>
      <c r="M863" s="123">
        <v>4</v>
      </c>
      <c r="N863" s="120">
        <v>4</v>
      </c>
      <c r="O863" s="114">
        <v>56.624229979466122</v>
      </c>
    </row>
    <row r="864" spans="1:18" s="114" customFormat="1" ht="12" x14ac:dyDescent="0.2">
      <c r="A864" s="115" t="s">
        <v>1706</v>
      </c>
      <c r="B864" s="116" t="s">
        <v>1707</v>
      </c>
      <c r="C864" s="117" t="s">
        <v>1928</v>
      </c>
      <c r="D864" s="118">
        <v>56.165332648870638</v>
      </c>
      <c r="E864" s="118">
        <v>7.4743326488706359</v>
      </c>
      <c r="F864" s="119">
        <v>10</v>
      </c>
      <c r="G864" s="119">
        <v>5.6910000000000007</v>
      </c>
      <c r="H864" s="119">
        <v>8</v>
      </c>
      <c r="I864" s="119">
        <v>5</v>
      </c>
      <c r="J864" s="119">
        <v>4</v>
      </c>
      <c r="K864" s="119">
        <v>4</v>
      </c>
      <c r="L864" s="119">
        <v>4</v>
      </c>
      <c r="M864" s="119">
        <v>4</v>
      </c>
      <c r="N864" s="120">
        <v>4</v>
      </c>
      <c r="O864" s="114">
        <v>56.165332648870638</v>
      </c>
    </row>
    <row r="865" spans="1:15" s="114" customFormat="1" ht="12" x14ac:dyDescent="0.2">
      <c r="A865" s="121" t="s">
        <v>1708</v>
      </c>
      <c r="B865" s="122" t="s">
        <v>1709</v>
      </c>
      <c r="C865" s="117" t="s">
        <v>1928</v>
      </c>
      <c r="D865" s="118">
        <v>56.073</v>
      </c>
      <c r="E865" s="118">
        <v>10</v>
      </c>
      <c r="F865" s="123">
        <v>8.5879999999999992</v>
      </c>
      <c r="G865" s="123">
        <v>9.4850000000000012</v>
      </c>
      <c r="H865" s="123">
        <v>8</v>
      </c>
      <c r="I865" s="123"/>
      <c r="J865" s="123">
        <v>4</v>
      </c>
      <c r="K865" s="123">
        <v>4</v>
      </c>
      <c r="L865" s="123">
        <v>4</v>
      </c>
      <c r="M865" s="123">
        <v>4</v>
      </c>
      <c r="N865" s="120">
        <v>4</v>
      </c>
      <c r="O865" s="114">
        <v>56.073</v>
      </c>
    </row>
    <row r="866" spans="1:15" s="114" customFormat="1" ht="12" x14ac:dyDescent="0.2">
      <c r="A866" s="115" t="s">
        <v>1710</v>
      </c>
      <c r="B866" s="116" t="s">
        <v>1711</v>
      </c>
      <c r="C866" s="117" t="s">
        <v>1928</v>
      </c>
      <c r="D866" s="118">
        <v>55.961431981519503</v>
      </c>
      <c r="E866" s="118">
        <v>7.7618069815195065</v>
      </c>
      <c r="F866" s="119">
        <v>8.3196249999999985</v>
      </c>
      <c r="G866" s="119">
        <v>8.1300000000000008</v>
      </c>
      <c r="H866" s="119">
        <v>6.75</v>
      </c>
      <c r="I866" s="119">
        <v>5</v>
      </c>
      <c r="J866" s="119">
        <v>4</v>
      </c>
      <c r="K866" s="119">
        <v>4</v>
      </c>
      <c r="L866" s="119">
        <v>4</v>
      </c>
      <c r="M866" s="119">
        <v>4</v>
      </c>
      <c r="N866" s="120">
        <v>4</v>
      </c>
      <c r="O866" s="114">
        <v>55.961431981519503</v>
      </c>
    </row>
    <row r="867" spans="1:15" s="114" customFormat="1" ht="12" x14ac:dyDescent="0.2">
      <c r="A867" s="121" t="s">
        <v>1712</v>
      </c>
      <c r="B867" s="122" t="s">
        <v>1713</v>
      </c>
      <c r="C867" s="117" t="s">
        <v>1928</v>
      </c>
      <c r="D867" s="118">
        <v>54.871592659137576</v>
      </c>
      <c r="E867" s="118">
        <v>3.162217659137577</v>
      </c>
      <c r="F867" s="123">
        <v>6.7093749999999996</v>
      </c>
      <c r="G867" s="123">
        <v>10</v>
      </c>
      <c r="H867" s="123">
        <v>10</v>
      </c>
      <c r="I867" s="123">
        <v>5</v>
      </c>
      <c r="J867" s="123">
        <v>4</v>
      </c>
      <c r="K867" s="123">
        <v>4</v>
      </c>
      <c r="L867" s="123">
        <v>4</v>
      </c>
      <c r="M867" s="123">
        <v>4</v>
      </c>
      <c r="N867" s="120">
        <v>4</v>
      </c>
      <c r="O867" s="114">
        <v>54.871592659137576</v>
      </c>
    </row>
    <row r="868" spans="1:15" s="114" customFormat="1" ht="12" x14ac:dyDescent="0.2">
      <c r="A868" s="115" t="s">
        <v>1714</v>
      </c>
      <c r="B868" s="116" t="s">
        <v>1715</v>
      </c>
      <c r="C868" s="117" t="s">
        <v>1928</v>
      </c>
      <c r="D868" s="118">
        <v>54.000354979466117</v>
      </c>
      <c r="E868" s="118">
        <v>8.6242299794661186</v>
      </c>
      <c r="F868" s="119">
        <v>7.2461249999999993</v>
      </c>
      <c r="G868" s="119">
        <v>8.1300000000000008</v>
      </c>
      <c r="H868" s="119">
        <v>10</v>
      </c>
      <c r="I868" s="119"/>
      <c r="J868" s="119">
        <v>4</v>
      </c>
      <c r="K868" s="119">
        <v>4</v>
      </c>
      <c r="L868" s="119">
        <v>4</v>
      </c>
      <c r="M868" s="119">
        <v>4</v>
      </c>
      <c r="N868" s="120">
        <v>4</v>
      </c>
      <c r="O868" s="114">
        <v>54.000354979466117</v>
      </c>
    </row>
    <row r="869" spans="1:15" s="114" customFormat="1" ht="12" x14ac:dyDescent="0.2">
      <c r="A869" s="121" t="s">
        <v>1716</v>
      </c>
      <c r="B869" s="122" t="s">
        <v>1717</v>
      </c>
      <c r="C869" s="117" t="s">
        <v>1928</v>
      </c>
      <c r="D869" s="118">
        <v>52.583047997946608</v>
      </c>
      <c r="E869" s="118">
        <v>0.86242299794661181</v>
      </c>
      <c r="F869" s="123">
        <v>8.3196249999999985</v>
      </c>
      <c r="G869" s="123">
        <v>8.4009999999999998</v>
      </c>
      <c r="H869" s="123">
        <v>10</v>
      </c>
      <c r="I869" s="123">
        <v>5</v>
      </c>
      <c r="J869" s="123">
        <v>4</v>
      </c>
      <c r="K869" s="123">
        <v>4</v>
      </c>
      <c r="L869" s="123">
        <v>4</v>
      </c>
      <c r="M869" s="123">
        <v>4</v>
      </c>
      <c r="N869" s="120">
        <v>4</v>
      </c>
      <c r="O869" s="114">
        <v>52.583047997946608</v>
      </c>
    </row>
    <row r="870" spans="1:15" s="114" customFormat="1" ht="12" x14ac:dyDescent="0.2">
      <c r="A870" s="115" t="s">
        <v>1718</v>
      </c>
      <c r="B870" s="116" t="s">
        <v>1719</v>
      </c>
      <c r="C870" s="117" t="s">
        <v>1928</v>
      </c>
      <c r="D870" s="118">
        <v>50.406739989733055</v>
      </c>
      <c r="E870" s="118">
        <v>4.3121149897330593</v>
      </c>
      <c r="F870" s="119">
        <v>8.3196249999999985</v>
      </c>
      <c r="G870" s="119">
        <v>6.7750000000000004</v>
      </c>
      <c r="H870" s="119">
        <v>5</v>
      </c>
      <c r="I870" s="119">
        <v>6</v>
      </c>
      <c r="J870" s="119">
        <v>4</v>
      </c>
      <c r="K870" s="119">
        <v>4</v>
      </c>
      <c r="L870" s="119">
        <v>4</v>
      </c>
      <c r="M870" s="119">
        <v>4</v>
      </c>
      <c r="N870" s="120">
        <v>4</v>
      </c>
      <c r="O870" s="114">
        <v>50.406739989733055</v>
      </c>
    </row>
    <row r="871" spans="1:15" s="114" customFormat="1" ht="12" x14ac:dyDescent="0.2">
      <c r="A871" s="121" t="s">
        <v>1720</v>
      </c>
      <c r="B871" s="122" t="s">
        <v>1721</v>
      </c>
      <c r="C871" s="117" t="s">
        <v>1928</v>
      </c>
      <c r="D871" s="118">
        <v>49.279954312114988</v>
      </c>
      <c r="E871" s="118">
        <v>8.9117043121149901</v>
      </c>
      <c r="F871" s="123">
        <v>8.0512499999999996</v>
      </c>
      <c r="G871" s="123">
        <v>7.3170000000000002</v>
      </c>
      <c r="H871" s="123">
        <v>5</v>
      </c>
      <c r="I871" s="123"/>
      <c r="J871" s="123">
        <v>4</v>
      </c>
      <c r="K871" s="123">
        <v>4</v>
      </c>
      <c r="L871" s="123">
        <v>4</v>
      </c>
      <c r="M871" s="123">
        <v>4</v>
      </c>
      <c r="N871" s="120">
        <v>4</v>
      </c>
      <c r="O871" s="114">
        <v>49.279954312114988</v>
      </c>
    </row>
    <row r="872" spans="1:15" s="114" customFormat="1" ht="12" x14ac:dyDescent="0.2">
      <c r="A872" s="115" t="s">
        <v>1722</v>
      </c>
      <c r="B872" s="116" t="s">
        <v>1723</v>
      </c>
      <c r="C872" s="117" t="s">
        <v>1928</v>
      </c>
      <c r="D872" s="118">
        <v>48.172329312114989</v>
      </c>
      <c r="E872" s="118">
        <v>8.9117043121149901</v>
      </c>
      <c r="F872" s="119">
        <v>6.1726249999999991</v>
      </c>
      <c r="G872" s="119">
        <v>7.588000000000001</v>
      </c>
      <c r="H872" s="119">
        <v>5.5</v>
      </c>
      <c r="I872" s="119"/>
      <c r="J872" s="119">
        <v>4</v>
      </c>
      <c r="K872" s="119">
        <v>4</v>
      </c>
      <c r="L872" s="119">
        <v>4</v>
      </c>
      <c r="M872" s="119">
        <v>4</v>
      </c>
      <c r="N872" s="120">
        <v>4</v>
      </c>
      <c r="O872" s="114">
        <v>48.172329312114989</v>
      </c>
    </row>
    <row r="873" spans="1:15" s="114" customFormat="1" ht="12" x14ac:dyDescent="0.2">
      <c r="A873" s="121" t="s">
        <v>1724</v>
      </c>
      <c r="B873" s="122" t="s">
        <v>1725</v>
      </c>
      <c r="C873" s="117" t="s">
        <v>1928</v>
      </c>
      <c r="D873" s="118">
        <v>47.541704312114994</v>
      </c>
      <c r="E873" s="118">
        <v>8.9117043121149901</v>
      </c>
      <c r="F873" s="123">
        <v>10</v>
      </c>
      <c r="G873" s="123">
        <v>8.1300000000000008</v>
      </c>
      <c r="H873" s="123">
        <v>4.5</v>
      </c>
      <c r="I873" s="123"/>
      <c r="J873" s="123"/>
      <c r="K873" s="123">
        <v>4</v>
      </c>
      <c r="L873" s="123">
        <v>4</v>
      </c>
      <c r="M873" s="123">
        <v>4</v>
      </c>
      <c r="N873" s="120">
        <v>4</v>
      </c>
      <c r="O873" s="114">
        <v>47.541704312114994</v>
      </c>
    </row>
    <row r="874" spans="1:15" s="114" customFormat="1" ht="12" x14ac:dyDescent="0.2">
      <c r="A874" s="115" t="s">
        <v>1726</v>
      </c>
      <c r="B874" s="116" t="s">
        <v>1727</v>
      </c>
      <c r="C874" s="117" t="s">
        <v>1928</v>
      </c>
      <c r="D874" s="118">
        <v>45.453268993839835</v>
      </c>
      <c r="E874" s="118">
        <v>2.5872689938398357</v>
      </c>
      <c r="F874" s="119">
        <v>6.4409999999999989</v>
      </c>
      <c r="G874" s="119">
        <v>7.4250000000000007</v>
      </c>
      <c r="H874" s="119">
        <v>4</v>
      </c>
      <c r="I874" s="119">
        <v>5</v>
      </c>
      <c r="J874" s="119">
        <v>4</v>
      </c>
      <c r="K874" s="119">
        <v>4</v>
      </c>
      <c r="L874" s="119">
        <v>4</v>
      </c>
      <c r="M874" s="119">
        <v>4</v>
      </c>
      <c r="N874" s="120">
        <v>4</v>
      </c>
      <c r="O874" s="114">
        <v>45.453268993839835</v>
      </c>
    </row>
    <row r="875" spans="1:15" s="114" customFormat="1" ht="12" x14ac:dyDescent="0.2">
      <c r="A875" s="121" t="s">
        <v>1728</v>
      </c>
      <c r="B875" s="122" t="s">
        <v>1729</v>
      </c>
      <c r="C875" s="117" t="s">
        <v>1928</v>
      </c>
      <c r="D875" s="118">
        <v>45.306537987679675</v>
      </c>
      <c r="E875" s="118">
        <v>5.1745379876796713</v>
      </c>
      <c r="F875" s="123">
        <v>2.1469999999999998</v>
      </c>
      <c r="G875" s="123">
        <v>9.4850000000000012</v>
      </c>
      <c r="H875" s="123">
        <v>8.5</v>
      </c>
      <c r="I875" s="123"/>
      <c r="J875" s="123">
        <v>4</v>
      </c>
      <c r="K875" s="123">
        <v>4</v>
      </c>
      <c r="L875" s="123">
        <v>4</v>
      </c>
      <c r="M875" s="123">
        <v>4</v>
      </c>
      <c r="N875" s="120">
        <v>4</v>
      </c>
      <c r="O875" s="114">
        <v>45.306537987679675</v>
      </c>
    </row>
    <row r="876" spans="1:15" s="114" customFormat="1" ht="12" x14ac:dyDescent="0.2">
      <c r="A876" s="115" t="s">
        <v>1730</v>
      </c>
      <c r="B876" s="116" t="s">
        <v>1731</v>
      </c>
      <c r="C876" s="117" t="s">
        <v>1928</v>
      </c>
      <c r="D876" s="118">
        <v>44.277329312114986</v>
      </c>
      <c r="E876" s="118">
        <v>8.9117043121149901</v>
      </c>
      <c r="F876" s="119">
        <v>8.3196249999999985</v>
      </c>
      <c r="G876" s="119">
        <v>7.0460000000000003</v>
      </c>
      <c r="H876" s="119"/>
      <c r="I876" s="119"/>
      <c r="J876" s="119">
        <v>4</v>
      </c>
      <c r="K876" s="119">
        <v>4</v>
      </c>
      <c r="L876" s="119">
        <v>4</v>
      </c>
      <c r="M876" s="119">
        <v>4</v>
      </c>
      <c r="N876" s="120">
        <v>4</v>
      </c>
      <c r="O876" s="114">
        <v>44.277329312114986</v>
      </c>
    </row>
    <row r="877" spans="1:15" s="114" customFormat="1" ht="12" x14ac:dyDescent="0.2">
      <c r="A877" s="121" t="s">
        <v>1732</v>
      </c>
      <c r="B877" s="122" t="s">
        <v>1733</v>
      </c>
      <c r="C877" s="117" t="s">
        <v>1928</v>
      </c>
      <c r="D877" s="118">
        <v>43.826250000000002</v>
      </c>
      <c r="E877" s="118">
        <v>10</v>
      </c>
      <c r="F877" s="123">
        <v>8.0512499999999996</v>
      </c>
      <c r="G877" s="123">
        <v>6.7750000000000004</v>
      </c>
      <c r="H877" s="123">
        <v>7</v>
      </c>
      <c r="I877" s="123"/>
      <c r="J877" s="123"/>
      <c r="K877" s="123">
        <v>4</v>
      </c>
      <c r="L877" s="123"/>
      <c r="M877" s="123">
        <v>4</v>
      </c>
      <c r="N877" s="120">
        <v>4</v>
      </c>
      <c r="O877" s="114">
        <v>43.826250000000002</v>
      </c>
    </row>
    <row r="878" spans="1:15" s="114" customFormat="1" ht="12" x14ac:dyDescent="0.2">
      <c r="A878" s="115" t="s">
        <v>1734</v>
      </c>
      <c r="B878" s="116" t="s">
        <v>1735</v>
      </c>
      <c r="C878" s="117" t="s">
        <v>1928</v>
      </c>
      <c r="D878" s="118">
        <v>43.731979979466118</v>
      </c>
      <c r="E878" s="118">
        <v>8.6242299794661186</v>
      </c>
      <c r="F878" s="119">
        <v>6.9777499999999995</v>
      </c>
      <c r="G878" s="119">
        <v>8.1300000000000008</v>
      </c>
      <c r="H878" s="119"/>
      <c r="I878" s="119"/>
      <c r="J878" s="119">
        <v>4</v>
      </c>
      <c r="K878" s="119">
        <v>4</v>
      </c>
      <c r="L878" s="119">
        <v>4</v>
      </c>
      <c r="M878" s="119">
        <v>4</v>
      </c>
      <c r="N878" s="120">
        <v>4</v>
      </c>
      <c r="O878" s="114">
        <v>43.731979979466118</v>
      </c>
    </row>
    <row r="879" spans="1:15" s="114" customFormat="1" ht="12" x14ac:dyDescent="0.2">
      <c r="A879" s="121" t="s">
        <v>1736</v>
      </c>
      <c r="B879" s="122" t="s">
        <v>1737</v>
      </c>
      <c r="C879" s="117" t="s">
        <v>1928</v>
      </c>
      <c r="D879" s="118">
        <v>43.731979979466118</v>
      </c>
      <c r="E879" s="118">
        <v>8.6242299794661186</v>
      </c>
      <c r="F879" s="123">
        <v>6.9777499999999995</v>
      </c>
      <c r="G879" s="123">
        <v>8.1300000000000008</v>
      </c>
      <c r="H879" s="123"/>
      <c r="I879" s="123"/>
      <c r="J879" s="123">
        <v>4</v>
      </c>
      <c r="K879" s="123">
        <v>4</v>
      </c>
      <c r="L879" s="123">
        <v>4</v>
      </c>
      <c r="M879" s="123">
        <v>4</v>
      </c>
      <c r="N879" s="120">
        <v>4</v>
      </c>
      <c r="O879" s="114">
        <v>43.731979979466118</v>
      </c>
    </row>
    <row r="880" spans="1:15" s="114" customFormat="1" ht="12" x14ac:dyDescent="0.2">
      <c r="A880" s="115" t="s">
        <v>1738</v>
      </c>
      <c r="B880" s="116" t="s">
        <v>1739</v>
      </c>
      <c r="C880" s="117" t="s">
        <v>1928</v>
      </c>
      <c r="D880" s="118">
        <v>43.651037987679672</v>
      </c>
      <c r="E880" s="118">
        <v>5.1745379876796713</v>
      </c>
      <c r="F880" s="119">
        <v>7.5144999999999991</v>
      </c>
      <c r="G880" s="119">
        <v>5.9620000000000006</v>
      </c>
      <c r="H880" s="119">
        <v>5</v>
      </c>
      <c r="I880" s="119"/>
      <c r="J880" s="119">
        <v>4</v>
      </c>
      <c r="K880" s="119">
        <v>4</v>
      </c>
      <c r="L880" s="119">
        <v>4</v>
      </c>
      <c r="M880" s="119">
        <v>4</v>
      </c>
      <c r="N880" s="120">
        <v>4</v>
      </c>
      <c r="O880" s="114">
        <v>43.651037987679672</v>
      </c>
    </row>
    <row r="881" spans="1:15" s="114" customFormat="1" ht="12" x14ac:dyDescent="0.2">
      <c r="A881" s="121" t="s">
        <v>1740</v>
      </c>
      <c r="B881" s="122" t="s">
        <v>1741</v>
      </c>
      <c r="C881" s="117" t="s">
        <v>1928</v>
      </c>
      <c r="D881" s="118">
        <v>42.729589322381933</v>
      </c>
      <c r="E881" s="118">
        <v>4.59958932238193</v>
      </c>
      <c r="F881" s="123">
        <v>10</v>
      </c>
      <c r="G881" s="123">
        <v>8.1300000000000008</v>
      </c>
      <c r="H881" s="123"/>
      <c r="I881" s="123"/>
      <c r="J881" s="123">
        <v>4</v>
      </c>
      <c r="K881" s="123">
        <v>4</v>
      </c>
      <c r="L881" s="123">
        <v>4</v>
      </c>
      <c r="M881" s="123">
        <v>4</v>
      </c>
      <c r="N881" s="120">
        <v>4</v>
      </c>
      <c r="O881" s="114">
        <v>42.729589322381933</v>
      </c>
    </row>
    <row r="882" spans="1:15" s="114" customFormat="1" ht="12" x14ac:dyDescent="0.2">
      <c r="A882" s="115" t="s">
        <v>1742</v>
      </c>
      <c r="B882" s="116" t="s">
        <v>1743</v>
      </c>
      <c r="C882" s="117" t="s">
        <v>1928</v>
      </c>
      <c r="D882" s="118">
        <v>42.470111652977408</v>
      </c>
      <c r="E882" s="118">
        <v>5.7494866529774127</v>
      </c>
      <c r="F882" s="119">
        <v>8.3196249999999985</v>
      </c>
      <c r="G882" s="119">
        <v>8.4009999999999998</v>
      </c>
      <c r="H882" s="119"/>
      <c r="I882" s="119"/>
      <c r="J882" s="119">
        <v>4</v>
      </c>
      <c r="K882" s="119">
        <v>4</v>
      </c>
      <c r="L882" s="119">
        <v>4</v>
      </c>
      <c r="M882" s="119">
        <v>4</v>
      </c>
      <c r="N882" s="120">
        <v>4</v>
      </c>
      <c r="O882" s="114">
        <v>42.470111652977408</v>
      </c>
    </row>
    <row r="883" spans="1:15" s="114" customFormat="1" ht="12" x14ac:dyDescent="0.2">
      <c r="A883" s="121" t="s">
        <v>1744</v>
      </c>
      <c r="B883" s="122" t="s">
        <v>1745</v>
      </c>
      <c r="C883" s="117" t="s">
        <v>1928</v>
      </c>
      <c r="D883" s="118">
        <v>42.465034650924025</v>
      </c>
      <c r="E883" s="118">
        <v>6.6119096509240247</v>
      </c>
      <c r="F883" s="123">
        <v>2.9521249999999997</v>
      </c>
      <c r="G883" s="123">
        <v>8.4009999999999998</v>
      </c>
      <c r="H883" s="123">
        <v>4.5</v>
      </c>
      <c r="I883" s="123"/>
      <c r="J883" s="123">
        <v>4</v>
      </c>
      <c r="K883" s="123">
        <v>4</v>
      </c>
      <c r="L883" s="123">
        <v>4</v>
      </c>
      <c r="M883" s="123">
        <v>4</v>
      </c>
      <c r="N883" s="120">
        <v>4</v>
      </c>
      <c r="O883" s="114">
        <v>42.465034650924025</v>
      </c>
    </row>
    <row r="884" spans="1:15" s="114" customFormat="1" ht="12" x14ac:dyDescent="0.2">
      <c r="A884" s="115" t="s">
        <v>1746</v>
      </c>
      <c r="B884" s="116" t="s">
        <v>1747</v>
      </c>
      <c r="C884" s="117" t="s">
        <v>1928</v>
      </c>
      <c r="D884" s="118">
        <v>42.297957648870636</v>
      </c>
      <c r="E884" s="118">
        <v>7.4743326488706359</v>
      </c>
      <c r="F884" s="119">
        <v>8.3196249999999985</v>
      </c>
      <c r="G884" s="119">
        <v>6.5040000000000004</v>
      </c>
      <c r="H884" s="119"/>
      <c r="I884" s="119"/>
      <c r="J884" s="119">
        <v>4</v>
      </c>
      <c r="K884" s="119">
        <v>4</v>
      </c>
      <c r="L884" s="119">
        <v>4</v>
      </c>
      <c r="M884" s="119">
        <v>4</v>
      </c>
      <c r="N884" s="120">
        <v>4</v>
      </c>
      <c r="O884" s="114">
        <v>42.297957648870636</v>
      </c>
    </row>
    <row r="885" spans="1:15" s="114" customFormat="1" ht="12" x14ac:dyDescent="0.2">
      <c r="A885" s="121" t="s">
        <v>1748</v>
      </c>
      <c r="B885" s="122" t="s">
        <v>1749</v>
      </c>
      <c r="C885" s="117" t="s">
        <v>1928</v>
      </c>
      <c r="D885" s="118">
        <v>42.274604979466119</v>
      </c>
      <c r="E885" s="118">
        <v>8.6242299794661186</v>
      </c>
      <c r="F885" s="123">
        <v>6.7093749999999996</v>
      </c>
      <c r="G885" s="123">
        <v>5.6910000000000007</v>
      </c>
      <c r="H885" s="123">
        <v>1.25</v>
      </c>
      <c r="I885" s="123"/>
      <c r="J885" s="123">
        <v>4</v>
      </c>
      <c r="K885" s="123">
        <v>4</v>
      </c>
      <c r="L885" s="123">
        <v>4</v>
      </c>
      <c r="M885" s="123">
        <v>4</v>
      </c>
      <c r="N885" s="120">
        <v>4</v>
      </c>
      <c r="O885" s="114">
        <v>42.274604979466119</v>
      </c>
    </row>
    <row r="886" spans="1:15" s="114" customFormat="1" ht="12" x14ac:dyDescent="0.2">
      <c r="A886" s="115" t="s">
        <v>1750</v>
      </c>
      <c r="B886" s="116" t="s">
        <v>1751</v>
      </c>
      <c r="C886" s="117" t="s">
        <v>1928</v>
      </c>
      <c r="D886" s="118">
        <v>42.095460985626282</v>
      </c>
      <c r="E886" s="118">
        <v>6.0369609856262834</v>
      </c>
      <c r="F886" s="119">
        <v>5.3674999999999997</v>
      </c>
      <c r="G886" s="119">
        <v>5.6910000000000007</v>
      </c>
      <c r="H886" s="119"/>
      <c r="I886" s="119">
        <v>5</v>
      </c>
      <c r="J886" s="119">
        <v>4</v>
      </c>
      <c r="K886" s="119">
        <v>4</v>
      </c>
      <c r="L886" s="119">
        <v>4</v>
      </c>
      <c r="M886" s="119">
        <v>4</v>
      </c>
      <c r="N886" s="120">
        <v>4</v>
      </c>
      <c r="O886" s="114">
        <v>42.095460985626282</v>
      </c>
    </row>
    <row r="887" spans="1:15" s="114" customFormat="1" ht="12" x14ac:dyDescent="0.2">
      <c r="A887" s="121" t="s">
        <v>1752</v>
      </c>
      <c r="B887" s="122" t="s">
        <v>1753</v>
      </c>
      <c r="C887" s="117" t="s">
        <v>1928</v>
      </c>
      <c r="D887" s="118">
        <v>41.785556981519505</v>
      </c>
      <c r="E887" s="118">
        <v>7.7618069815195065</v>
      </c>
      <c r="F887" s="123">
        <v>6.9777499999999995</v>
      </c>
      <c r="G887" s="123">
        <v>7.0460000000000003</v>
      </c>
      <c r="H887" s="123"/>
      <c r="I887" s="123"/>
      <c r="J887" s="123">
        <v>4</v>
      </c>
      <c r="K887" s="123">
        <v>4</v>
      </c>
      <c r="L887" s="123">
        <v>4</v>
      </c>
      <c r="M887" s="123">
        <v>4</v>
      </c>
      <c r="N887" s="120">
        <v>4</v>
      </c>
      <c r="O887" s="114">
        <v>41.785556981519505</v>
      </c>
    </row>
    <row r="888" spans="1:15" s="114" customFormat="1" ht="12" x14ac:dyDescent="0.2">
      <c r="A888" s="115" t="s">
        <v>1754</v>
      </c>
      <c r="B888" s="116" t="s">
        <v>1755</v>
      </c>
      <c r="C888" s="117" t="s">
        <v>1928</v>
      </c>
      <c r="D888" s="118">
        <v>41.510624999999997</v>
      </c>
      <c r="E888" s="118">
        <v>10</v>
      </c>
      <c r="F888" s="119">
        <v>8.3196249999999985</v>
      </c>
      <c r="G888" s="119">
        <v>5.6910000000000007</v>
      </c>
      <c r="H888" s="119">
        <v>1.5</v>
      </c>
      <c r="I888" s="119"/>
      <c r="J888" s="119"/>
      <c r="K888" s="119">
        <v>4</v>
      </c>
      <c r="L888" s="119">
        <v>4</v>
      </c>
      <c r="M888" s="119">
        <v>4</v>
      </c>
      <c r="N888" s="120">
        <v>4</v>
      </c>
      <c r="O888" s="114">
        <v>41.510624999999997</v>
      </c>
    </row>
    <row r="889" spans="1:15" s="114" customFormat="1" ht="12" x14ac:dyDescent="0.2">
      <c r="A889" s="121" t="s">
        <v>1756</v>
      </c>
      <c r="B889" s="122" t="s">
        <v>1757</v>
      </c>
      <c r="C889" s="117" t="s">
        <v>1928</v>
      </c>
      <c r="D889" s="118">
        <v>41.402585985626281</v>
      </c>
      <c r="E889" s="118">
        <v>6.0369609856262834</v>
      </c>
      <c r="F889" s="123">
        <v>8.3196249999999985</v>
      </c>
      <c r="G889" s="123">
        <v>7.0460000000000003</v>
      </c>
      <c r="H889" s="123"/>
      <c r="I889" s="123"/>
      <c r="J889" s="123">
        <v>4</v>
      </c>
      <c r="K889" s="123">
        <v>4</v>
      </c>
      <c r="L889" s="123">
        <v>4</v>
      </c>
      <c r="M889" s="123">
        <v>4</v>
      </c>
      <c r="N889" s="120">
        <v>4</v>
      </c>
      <c r="O889" s="114">
        <v>41.402585985626281</v>
      </c>
    </row>
    <row r="890" spans="1:15" s="114" customFormat="1" ht="12" x14ac:dyDescent="0.2">
      <c r="A890" s="115" t="s">
        <v>1758</v>
      </c>
      <c r="B890" s="116" t="s">
        <v>1759</v>
      </c>
      <c r="C890" s="117" t="s">
        <v>1928</v>
      </c>
      <c r="D890" s="118">
        <v>41.394983316221769</v>
      </c>
      <c r="E890" s="118">
        <v>7.1868583162217652</v>
      </c>
      <c r="F890" s="119">
        <v>7.2461249999999993</v>
      </c>
      <c r="G890" s="119">
        <v>5.9620000000000006</v>
      </c>
      <c r="H890" s="119">
        <v>1</v>
      </c>
      <c r="I890" s="119"/>
      <c r="J890" s="119">
        <v>4</v>
      </c>
      <c r="K890" s="119">
        <v>4</v>
      </c>
      <c r="L890" s="119">
        <v>4</v>
      </c>
      <c r="M890" s="119">
        <v>4</v>
      </c>
      <c r="N890" s="120">
        <v>4</v>
      </c>
      <c r="O890" s="114">
        <v>41.394983316221769</v>
      </c>
    </row>
    <row r="891" spans="1:15" s="114" customFormat="1" ht="12" x14ac:dyDescent="0.2">
      <c r="A891" s="121" t="s">
        <v>1760</v>
      </c>
      <c r="B891" s="122" t="s">
        <v>1761</v>
      </c>
      <c r="C891" s="117" t="s">
        <v>1928</v>
      </c>
      <c r="D891" s="118">
        <v>41.310178644763859</v>
      </c>
      <c r="E891" s="118">
        <v>9.1991786447638599</v>
      </c>
      <c r="F891" s="123">
        <v>8.5879999999999992</v>
      </c>
      <c r="G891" s="123">
        <v>3.5230000000000001</v>
      </c>
      <c r="H891" s="123"/>
      <c r="I891" s="123"/>
      <c r="J891" s="123">
        <v>4</v>
      </c>
      <c r="K891" s="123">
        <v>4</v>
      </c>
      <c r="L891" s="123">
        <v>4</v>
      </c>
      <c r="M891" s="123">
        <v>4</v>
      </c>
      <c r="N891" s="120">
        <v>4</v>
      </c>
      <c r="O891" s="114">
        <v>41.310178644763859</v>
      </c>
    </row>
    <row r="892" spans="1:15" s="114" customFormat="1" ht="12" x14ac:dyDescent="0.2">
      <c r="A892" s="115" t="s">
        <v>1762</v>
      </c>
      <c r="B892" s="116" t="s">
        <v>1763</v>
      </c>
      <c r="C892" s="117" t="s">
        <v>1928</v>
      </c>
      <c r="D892" s="118">
        <v>41.268339322381934</v>
      </c>
      <c r="E892" s="118">
        <v>4.59958932238193</v>
      </c>
      <c r="F892" s="119">
        <v>6.9777499999999995</v>
      </c>
      <c r="G892" s="119">
        <v>5.6910000000000007</v>
      </c>
      <c r="H892" s="119">
        <v>4</v>
      </c>
      <c r="I892" s="119"/>
      <c r="J892" s="119">
        <v>4</v>
      </c>
      <c r="K892" s="119">
        <v>4</v>
      </c>
      <c r="L892" s="119">
        <v>4</v>
      </c>
      <c r="M892" s="119">
        <v>4</v>
      </c>
      <c r="N892" s="120">
        <v>4</v>
      </c>
      <c r="O892" s="114">
        <v>41.268339322381934</v>
      </c>
    </row>
    <row r="893" spans="1:15" s="114" customFormat="1" ht="12" x14ac:dyDescent="0.2">
      <c r="A893" s="121" t="s">
        <v>1764</v>
      </c>
      <c r="B893" s="122" t="s">
        <v>1765</v>
      </c>
      <c r="C893" s="117" t="s">
        <v>1928</v>
      </c>
      <c r="D893" s="118">
        <v>40.987390657084191</v>
      </c>
      <c r="E893" s="118">
        <v>4.0246406570841886</v>
      </c>
      <c r="F893" s="123">
        <v>6.9777499999999995</v>
      </c>
      <c r="G893" s="123">
        <v>9.4850000000000012</v>
      </c>
      <c r="H893" s="123">
        <v>0.5</v>
      </c>
      <c r="I893" s="123"/>
      <c r="J893" s="123">
        <v>4</v>
      </c>
      <c r="K893" s="123">
        <v>4</v>
      </c>
      <c r="L893" s="123">
        <v>4</v>
      </c>
      <c r="M893" s="123">
        <v>4</v>
      </c>
      <c r="N893" s="120">
        <v>4</v>
      </c>
      <c r="O893" s="114">
        <v>40.987390657084191</v>
      </c>
    </row>
    <row r="894" spans="1:15" s="114" customFormat="1" ht="12" x14ac:dyDescent="0.2">
      <c r="A894" s="115" t="s">
        <v>1766</v>
      </c>
      <c r="B894" s="116" t="s">
        <v>1767</v>
      </c>
      <c r="C894" s="117" t="s">
        <v>1928</v>
      </c>
      <c r="D894" s="118">
        <v>40.840111652977413</v>
      </c>
      <c r="E894" s="118">
        <v>5.7494866529774127</v>
      </c>
      <c r="F894" s="119">
        <v>4.0256249999999998</v>
      </c>
      <c r="G894" s="119">
        <v>4.0650000000000004</v>
      </c>
      <c r="H894" s="119">
        <v>7</v>
      </c>
      <c r="I894" s="119"/>
      <c r="J894" s="119">
        <v>4</v>
      </c>
      <c r="K894" s="119">
        <v>4</v>
      </c>
      <c r="L894" s="119">
        <v>4</v>
      </c>
      <c r="M894" s="119">
        <v>4</v>
      </c>
      <c r="N894" s="120">
        <v>4</v>
      </c>
      <c r="O894" s="114">
        <v>40.840111652977413</v>
      </c>
    </row>
    <row r="895" spans="1:15" s="114" customFormat="1" ht="12" x14ac:dyDescent="0.2">
      <c r="A895" s="121" t="s">
        <v>1768</v>
      </c>
      <c r="B895" s="122" t="s">
        <v>1769</v>
      </c>
      <c r="C895" s="117" t="s">
        <v>1928</v>
      </c>
      <c r="D895" s="118">
        <v>40.721188655030801</v>
      </c>
      <c r="E895" s="118">
        <v>4.8870636550308006</v>
      </c>
      <c r="F895" s="123">
        <v>7.2461249999999993</v>
      </c>
      <c r="G895" s="123">
        <v>7.588000000000001</v>
      </c>
      <c r="H895" s="123">
        <v>1</v>
      </c>
      <c r="I895" s="123"/>
      <c r="J895" s="123">
        <v>4</v>
      </c>
      <c r="K895" s="123">
        <v>4</v>
      </c>
      <c r="L895" s="123">
        <v>4</v>
      </c>
      <c r="M895" s="123">
        <v>4</v>
      </c>
      <c r="N895" s="120">
        <v>4</v>
      </c>
      <c r="O895" s="114">
        <v>40.721188655030801</v>
      </c>
    </row>
    <row r="896" spans="1:15" s="114" customFormat="1" ht="12" x14ac:dyDescent="0.2">
      <c r="A896" s="115" t="s">
        <v>1770</v>
      </c>
      <c r="B896" s="116" t="s">
        <v>1771</v>
      </c>
      <c r="C896" s="117" t="s">
        <v>1928</v>
      </c>
      <c r="D896" s="118">
        <v>40.652114989733057</v>
      </c>
      <c r="E896" s="118">
        <v>4.3121149897330593</v>
      </c>
      <c r="F896" s="119">
        <v>4.2939999999999996</v>
      </c>
      <c r="G896" s="119">
        <v>7.0460000000000003</v>
      </c>
      <c r="H896" s="119"/>
      <c r="I896" s="119">
        <v>5</v>
      </c>
      <c r="J896" s="119">
        <v>4</v>
      </c>
      <c r="K896" s="119">
        <v>4</v>
      </c>
      <c r="L896" s="119">
        <v>4</v>
      </c>
      <c r="M896" s="119">
        <v>4</v>
      </c>
      <c r="N896" s="120">
        <v>4</v>
      </c>
      <c r="O896" s="114">
        <v>40.652114989733057</v>
      </c>
    </row>
    <row r="897" spans="1:15" s="114" customFormat="1" ht="12" x14ac:dyDescent="0.2">
      <c r="A897" s="121" t="s">
        <v>1772</v>
      </c>
      <c r="B897" s="122" t="s">
        <v>1773</v>
      </c>
      <c r="C897" s="117" t="s">
        <v>1928</v>
      </c>
      <c r="D897" s="118">
        <v>40.646159650924027</v>
      </c>
      <c r="E897" s="118">
        <v>6.6119096509240247</v>
      </c>
      <c r="F897" s="123">
        <v>5.9042499999999993</v>
      </c>
      <c r="G897" s="123">
        <v>8.1300000000000008</v>
      </c>
      <c r="H897" s="123">
        <v>8</v>
      </c>
      <c r="I897" s="123"/>
      <c r="J897" s="123"/>
      <c r="K897" s="123">
        <v>4</v>
      </c>
      <c r="L897" s="123">
        <v>4</v>
      </c>
      <c r="M897" s="123"/>
      <c r="N897" s="120">
        <v>4</v>
      </c>
      <c r="O897" s="114">
        <v>40.646159650924027</v>
      </c>
    </row>
    <row r="898" spans="1:15" s="114" customFormat="1" ht="12" x14ac:dyDescent="0.2">
      <c r="A898" s="115" t="s">
        <v>1774</v>
      </c>
      <c r="B898" s="116" t="s">
        <v>1775</v>
      </c>
      <c r="C898" s="117" t="s">
        <v>1928</v>
      </c>
      <c r="D898" s="118">
        <v>40.46829132443532</v>
      </c>
      <c r="E898" s="118">
        <v>3.7371663244353179</v>
      </c>
      <c r="F898" s="119">
        <v>7.2461249999999993</v>
      </c>
      <c r="G898" s="119">
        <v>9.4850000000000012</v>
      </c>
      <c r="H898" s="119"/>
      <c r="I898" s="119"/>
      <c r="J898" s="119">
        <v>4</v>
      </c>
      <c r="K898" s="119">
        <v>4</v>
      </c>
      <c r="L898" s="119">
        <v>4</v>
      </c>
      <c r="M898" s="119">
        <v>4</v>
      </c>
      <c r="N898" s="120">
        <v>4</v>
      </c>
      <c r="O898" s="114">
        <v>40.46829132443532</v>
      </c>
    </row>
    <row r="899" spans="1:15" s="114" customFormat="1" ht="12" x14ac:dyDescent="0.2">
      <c r="A899" s="121" t="s">
        <v>1776</v>
      </c>
      <c r="B899" s="122" t="s">
        <v>1777</v>
      </c>
      <c r="C899" s="117" t="s">
        <v>1928</v>
      </c>
      <c r="D899" s="118">
        <v>40.397688655030798</v>
      </c>
      <c r="E899" s="118">
        <v>4.8870636550308006</v>
      </c>
      <c r="F899" s="123">
        <v>8.3196249999999985</v>
      </c>
      <c r="G899" s="123">
        <v>5.6910000000000007</v>
      </c>
      <c r="H899" s="123">
        <v>1.5</v>
      </c>
      <c r="I899" s="123"/>
      <c r="J899" s="123">
        <v>4</v>
      </c>
      <c r="K899" s="123">
        <v>4</v>
      </c>
      <c r="L899" s="123">
        <v>4</v>
      </c>
      <c r="M899" s="123">
        <v>4</v>
      </c>
      <c r="N899" s="120">
        <v>4</v>
      </c>
      <c r="O899" s="114">
        <v>40.397688655030798</v>
      </c>
    </row>
    <row r="900" spans="1:15" s="114" customFormat="1" ht="12" x14ac:dyDescent="0.2">
      <c r="A900" s="115" t="s">
        <v>1778</v>
      </c>
      <c r="B900" s="116" t="s">
        <v>1779</v>
      </c>
      <c r="C900" s="117" t="s">
        <v>1928</v>
      </c>
      <c r="D900" s="118">
        <v>40.267979979466119</v>
      </c>
      <c r="E900" s="118">
        <v>8.6242299794661186</v>
      </c>
      <c r="F900" s="119">
        <v>2.6837499999999999</v>
      </c>
      <c r="G900" s="119">
        <v>2.71</v>
      </c>
      <c r="H900" s="119">
        <v>1.25</v>
      </c>
      <c r="I900" s="119">
        <v>5</v>
      </c>
      <c r="J900" s="119">
        <v>4</v>
      </c>
      <c r="K900" s="119">
        <v>4</v>
      </c>
      <c r="L900" s="119">
        <v>4</v>
      </c>
      <c r="M900" s="119">
        <v>4</v>
      </c>
      <c r="N900" s="120">
        <v>4</v>
      </c>
      <c r="O900" s="114">
        <v>40.267979979466119</v>
      </c>
    </row>
    <row r="901" spans="1:15" s="114" customFormat="1" ht="12" x14ac:dyDescent="0.2">
      <c r="A901" s="121" t="s">
        <v>1780</v>
      </c>
      <c r="B901" s="122" t="s">
        <v>1781</v>
      </c>
      <c r="C901" s="117" t="s">
        <v>1928</v>
      </c>
      <c r="D901" s="118">
        <v>40.035104979466119</v>
      </c>
      <c r="E901" s="118">
        <v>8.6242299794661186</v>
      </c>
      <c r="F901" s="123">
        <v>5.6358749999999995</v>
      </c>
      <c r="G901" s="123">
        <v>6.7750000000000004</v>
      </c>
      <c r="H901" s="123">
        <v>3</v>
      </c>
      <c r="I901" s="123"/>
      <c r="J901" s="123">
        <v>4</v>
      </c>
      <c r="K901" s="123">
        <v>4</v>
      </c>
      <c r="L901" s="123">
        <v>4</v>
      </c>
      <c r="M901" s="123"/>
      <c r="N901" s="120">
        <v>4</v>
      </c>
      <c r="O901" s="114">
        <v>40.035104979466119</v>
      </c>
    </row>
    <row r="902" spans="1:15" s="114" customFormat="1" ht="12" x14ac:dyDescent="0.2">
      <c r="A902" s="115" t="s">
        <v>1782</v>
      </c>
      <c r="B902" s="116" t="s">
        <v>1783</v>
      </c>
      <c r="C902" s="117" t="s">
        <v>1928</v>
      </c>
      <c r="D902" s="118">
        <v>39.626688655030797</v>
      </c>
      <c r="E902" s="118">
        <v>4.8870636550308006</v>
      </c>
      <c r="F902" s="119">
        <v>8.3196249999999985</v>
      </c>
      <c r="G902" s="119">
        <v>5.42</v>
      </c>
      <c r="H902" s="119">
        <v>1</v>
      </c>
      <c r="I902" s="119"/>
      <c r="J902" s="119">
        <v>4</v>
      </c>
      <c r="K902" s="119">
        <v>4</v>
      </c>
      <c r="L902" s="119">
        <v>4</v>
      </c>
      <c r="M902" s="119">
        <v>4</v>
      </c>
      <c r="N902" s="120">
        <v>4</v>
      </c>
      <c r="O902" s="114">
        <v>39.626688655030797</v>
      </c>
    </row>
    <row r="903" spans="1:15" s="114" customFormat="1" ht="12" x14ac:dyDescent="0.2">
      <c r="A903" s="121" t="s">
        <v>1784</v>
      </c>
      <c r="B903" s="122" t="s">
        <v>1785</v>
      </c>
      <c r="C903" s="117" t="s">
        <v>1928</v>
      </c>
      <c r="D903" s="118">
        <v>39.608957648870636</v>
      </c>
      <c r="E903" s="118">
        <v>7.4743326488706359</v>
      </c>
      <c r="F903" s="123">
        <v>6.1726249999999991</v>
      </c>
      <c r="G903" s="123">
        <v>5.9620000000000006</v>
      </c>
      <c r="H903" s="123"/>
      <c r="I903" s="123"/>
      <c r="J903" s="123">
        <v>4</v>
      </c>
      <c r="K903" s="123">
        <v>4</v>
      </c>
      <c r="L903" s="123">
        <v>4</v>
      </c>
      <c r="M903" s="123">
        <v>4</v>
      </c>
      <c r="N903" s="120">
        <v>4</v>
      </c>
      <c r="O903" s="114">
        <v>39.608957648870636</v>
      </c>
    </row>
    <row r="904" spans="1:15" s="114" customFormat="1" ht="12" x14ac:dyDescent="0.2">
      <c r="A904" s="115" t="s">
        <v>1786</v>
      </c>
      <c r="B904" s="116" t="s">
        <v>1787</v>
      </c>
      <c r="C904" s="117" t="s">
        <v>1928</v>
      </c>
      <c r="D904" s="118">
        <v>39.121457648870631</v>
      </c>
      <c r="E904" s="118">
        <v>7.4743326488706359</v>
      </c>
      <c r="F904" s="119">
        <v>7.2461249999999993</v>
      </c>
      <c r="G904" s="119">
        <v>8.4009999999999998</v>
      </c>
      <c r="H904" s="119"/>
      <c r="I904" s="119"/>
      <c r="J904" s="119">
        <v>4</v>
      </c>
      <c r="K904" s="119">
        <v>4</v>
      </c>
      <c r="L904" s="119">
        <v>4</v>
      </c>
      <c r="M904" s="119"/>
      <c r="N904" s="120">
        <v>4</v>
      </c>
      <c r="O904" s="114">
        <v>39.121457648870631</v>
      </c>
    </row>
    <row r="905" spans="1:15" s="114" customFormat="1" ht="12" x14ac:dyDescent="0.2">
      <c r="A905" s="121" t="s">
        <v>1788</v>
      </c>
      <c r="B905" s="122" t="s">
        <v>1789</v>
      </c>
      <c r="C905" s="117" t="s">
        <v>1928</v>
      </c>
      <c r="D905" s="118">
        <v>39.045999999999999</v>
      </c>
      <c r="E905" s="118">
        <v>10</v>
      </c>
      <c r="F905" s="123">
        <v>10</v>
      </c>
      <c r="G905" s="123">
        <v>7.0460000000000003</v>
      </c>
      <c r="H905" s="123"/>
      <c r="I905" s="123"/>
      <c r="J905" s="123">
        <v>4</v>
      </c>
      <c r="K905" s="123">
        <v>4</v>
      </c>
      <c r="L905" s="123"/>
      <c r="M905" s="123"/>
      <c r="N905" s="120">
        <v>4</v>
      </c>
      <c r="O905" s="114">
        <v>39.045999999999999</v>
      </c>
    </row>
    <row r="906" spans="1:15" s="114" customFormat="1" ht="12" x14ac:dyDescent="0.2">
      <c r="A906" s="115" t="s">
        <v>1790</v>
      </c>
      <c r="B906" s="116" t="s">
        <v>1791</v>
      </c>
      <c r="C906" s="117" t="s">
        <v>1928</v>
      </c>
      <c r="D906" s="118">
        <v>38.982957648870638</v>
      </c>
      <c r="E906" s="118">
        <v>7.4743326488706359</v>
      </c>
      <c r="F906" s="119">
        <v>6.1726249999999991</v>
      </c>
      <c r="G906" s="119">
        <v>4.3360000000000003</v>
      </c>
      <c r="H906" s="119"/>
      <c r="I906" s="119">
        <v>5</v>
      </c>
      <c r="J906" s="119">
        <v>4</v>
      </c>
      <c r="K906" s="119">
        <v>4</v>
      </c>
      <c r="L906" s="119">
        <v>4</v>
      </c>
      <c r="M906" s="119"/>
      <c r="N906" s="120">
        <v>4</v>
      </c>
      <c r="O906" s="114">
        <v>38.982957648870638</v>
      </c>
    </row>
    <row r="907" spans="1:15" s="114" customFormat="1" ht="12" x14ac:dyDescent="0.2">
      <c r="A907" s="121" t="s">
        <v>1792</v>
      </c>
      <c r="B907" s="122" t="s">
        <v>1793</v>
      </c>
      <c r="C907" s="117" t="s">
        <v>1928</v>
      </c>
      <c r="D907" s="118">
        <v>38.838941991786449</v>
      </c>
      <c r="E907" s="118">
        <v>3.4496919917864473</v>
      </c>
      <c r="F907" s="123">
        <v>5.9042499999999993</v>
      </c>
      <c r="G907" s="123">
        <v>9.4850000000000012</v>
      </c>
      <c r="H907" s="123"/>
      <c r="I907" s="123"/>
      <c r="J907" s="123">
        <v>4</v>
      </c>
      <c r="K907" s="123">
        <v>4</v>
      </c>
      <c r="L907" s="123">
        <v>4</v>
      </c>
      <c r="M907" s="123">
        <v>4</v>
      </c>
      <c r="N907" s="120">
        <v>4</v>
      </c>
      <c r="O907" s="114">
        <v>38.838941991786449</v>
      </c>
    </row>
    <row r="908" spans="1:15" s="114" customFormat="1" ht="12" x14ac:dyDescent="0.2">
      <c r="A908" s="115" t="s">
        <v>1794</v>
      </c>
      <c r="B908" s="116" t="s">
        <v>1795</v>
      </c>
      <c r="C908" s="117" t="s">
        <v>1928</v>
      </c>
      <c r="D908" s="118">
        <v>38.167060318275148</v>
      </c>
      <c r="E908" s="118">
        <v>6.324435318275154</v>
      </c>
      <c r="F908" s="119">
        <v>8.3196249999999985</v>
      </c>
      <c r="G908" s="119">
        <v>3.5230000000000001</v>
      </c>
      <c r="H908" s="119"/>
      <c r="I908" s="119"/>
      <c r="J908" s="119">
        <v>4</v>
      </c>
      <c r="K908" s="119">
        <v>4</v>
      </c>
      <c r="L908" s="119">
        <v>4</v>
      </c>
      <c r="M908" s="119">
        <v>4</v>
      </c>
      <c r="N908" s="120">
        <v>4</v>
      </c>
      <c r="O908" s="114">
        <v>38.167060318275148</v>
      </c>
    </row>
    <row r="909" spans="1:15" s="114" customFormat="1" ht="12" x14ac:dyDescent="0.2">
      <c r="A909" s="121" t="s">
        <v>1796</v>
      </c>
      <c r="B909" s="122" t="s">
        <v>1797</v>
      </c>
      <c r="C909" s="117" t="s">
        <v>1928</v>
      </c>
      <c r="D909" s="118">
        <v>38.094204312114989</v>
      </c>
      <c r="E909" s="118">
        <v>8.9117043121149901</v>
      </c>
      <c r="F909" s="123">
        <v>3.2204999999999995</v>
      </c>
      <c r="G909" s="123">
        <v>5.9620000000000006</v>
      </c>
      <c r="H909" s="123"/>
      <c r="I909" s="123"/>
      <c r="J909" s="123">
        <v>4</v>
      </c>
      <c r="K909" s="123">
        <v>4</v>
      </c>
      <c r="L909" s="123">
        <v>4</v>
      </c>
      <c r="M909" s="123">
        <v>4</v>
      </c>
      <c r="N909" s="120">
        <v>4</v>
      </c>
      <c r="O909" s="114">
        <v>38.094204312114989</v>
      </c>
    </row>
    <row r="910" spans="1:15" s="114" customFormat="1" ht="12" x14ac:dyDescent="0.2">
      <c r="A910" s="115" t="s">
        <v>1798</v>
      </c>
      <c r="B910" s="116" t="s">
        <v>1799</v>
      </c>
      <c r="C910" s="117" t="s">
        <v>1928</v>
      </c>
      <c r="D910" s="118">
        <v>38.069483316221763</v>
      </c>
      <c r="E910" s="118">
        <v>7.1868583162217652</v>
      </c>
      <c r="F910" s="119">
        <v>6.1726249999999991</v>
      </c>
      <c r="G910" s="119">
        <v>2.71</v>
      </c>
      <c r="H910" s="119">
        <v>2</v>
      </c>
      <c r="I910" s="119"/>
      <c r="J910" s="119">
        <v>4</v>
      </c>
      <c r="K910" s="119">
        <v>4</v>
      </c>
      <c r="L910" s="119">
        <v>4</v>
      </c>
      <c r="M910" s="119">
        <v>4</v>
      </c>
      <c r="N910" s="120">
        <v>4</v>
      </c>
      <c r="O910" s="114">
        <v>38.069483316221763</v>
      </c>
    </row>
    <row r="911" spans="1:15" s="114" customFormat="1" ht="12" x14ac:dyDescent="0.2">
      <c r="A911" s="121" t="s">
        <v>1800</v>
      </c>
      <c r="B911" s="122" t="s">
        <v>1801</v>
      </c>
      <c r="C911" s="117" t="s">
        <v>1928</v>
      </c>
      <c r="D911" s="118">
        <v>37.986306981519505</v>
      </c>
      <c r="E911" s="118">
        <v>7.7618069815195065</v>
      </c>
      <c r="F911" s="123">
        <v>7.5144999999999991</v>
      </c>
      <c r="G911" s="123">
        <v>2.71</v>
      </c>
      <c r="H911" s="123"/>
      <c r="I911" s="123"/>
      <c r="J911" s="123">
        <v>4</v>
      </c>
      <c r="K911" s="123">
        <v>4</v>
      </c>
      <c r="L911" s="123">
        <v>4</v>
      </c>
      <c r="M911" s="123">
        <v>4</v>
      </c>
      <c r="N911" s="120">
        <v>4</v>
      </c>
      <c r="O911" s="114">
        <v>37.986306981519505</v>
      </c>
    </row>
    <row r="912" spans="1:15" s="114" customFormat="1" ht="12" x14ac:dyDescent="0.2">
      <c r="A912" s="115" t="s">
        <v>1802</v>
      </c>
      <c r="B912" s="116" t="s">
        <v>1803</v>
      </c>
      <c r="C912" s="117" t="s">
        <v>1928</v>
      </c>
      <c r="D912" s="118">
        <v>37.966000000000001</v>
      </c>
      <c r="E912" s="118"/>
      <c r="F912" s="119">
        <v>4.2939999999999996</v>
      </c>
      <c r="G912" s="119">
        <v>8.6720000000000006</v>
      </c>
      <c r="H912" s="119"/>
      <c r="I912" s="119">
        <v>5</v>
      </c>
      <c r="J912" s="119">
        <v>4</v>
      </c>
      <c r="K912" s="119">
        <v>4</v>
      </c>
      <c r="L912" s="119">
        <v>4</v>
      </c>
      <c r="M912" s="119">
        <v>4</v>
      </c>
      <c r="N912" s="120">
        <v>4</v>
      </c>
      <c r="O912" s="114">
        <v>37.966000000000001</v>
      </c>
    </row>
    <row r="913" spans="1:15" s="114" customFormat="1" ht="12" x14ac:dyDescent="0.2">
      <c r="A913" s="121" t="s">
        <v>1804</v>
      </c>
      <c r="B913" s="122" t="s">
        <v>1805</v>
      </c>
      <c r="C913" s="117" t="s">
        <v>1928</v>
      </c>
      <c r="D913" s="118">
        <v>37.673034650924023</v>
      </c>
      <c r="E913" s="118">
        <v>6.6119096509240247</v>
      </c>
      <c r="F913" s="123">
        <v>5.0991249999999999</v>
      </c>
      <c r="G913" s="123">
        <v>5.9620000000000006</v>
      </c>
      <c r="H913" s="123"/>
      <c r="I913" s="123"/>
      <c r="J913" s="123">
        <v>4</v>
      </c>
      <c r="K913" s="123">
        <v>4</v>
      </c>
      <c r="L913" s="123">
        <v>4</v>
      </c>
      <c r="M913" s="123">
        <v>4</v>
      </c>
      <c r="N913" s="120">
        <v>4</v>
      </c>
      <c r="O913" s="114">
        <v>37.673034650924023</v>
      </c>
    </row>
    <row r="914" spans="1:15" s="114" customFormat="1" ht="12" x14ac:dyDescent="0.2">
      <c r="A914" s="115" t="s">
        <v>1806</v>
      </c>
      <c r="B914" s="116" t="s">
        <v>1807</v>
      </c>
      <c r="C914" s="117" t="s">
        <v>1928</v>
      </c>
      <c r="D914" s="118">
        <v>37.349063655030804</v>
      </c>
      <c r="E914" s="118">
        <v>4.8870636550308006</v>
      </c>
      <c r="F914" s="119">
        <v>10</v>
      </c>
      <c r="G914" s="119">
        <v>5.9620000000000006</v>
      </c>
      <c r="H914" s="119">
        <v>0.5</v>
      </c>
      <c r="I914" s="119"/>
      <c r="J914" s="119">
        <v>4</v>
      </c>
      <c r="K914" s="119">
        <v>4</v>
      </c>
      <c r="L914" s="119"/>
      <c r="M914" s="119">
        <v>4</v>
      </c>
      <c r="N914" s="120">
        <v>4</v>
      </c>
      <c r="O914" s="114">
        <v>37.349063655030804</v>
      </c>
    </row>
    <row r="915" spans="1:15" s="114" customFormat="1" ht="12" x14ac:dyDescent="0.2">
      <c r="A915" s="121" t="s">
        <v>1808</v>
      </c>
      <c r="B915" s="122" t="s">
        <v>1809</v>
      </c>
      <c r="C915" s="117" t="s">
        <v>1928</v>
      </c>
      <c r="D915" s="118">
        <v>37.311416324435314</v>
      </c>
      <c r="E915" s="118">
        <v>3.7371663244353179</v>
      </c>
      <c r="F915" s="123">
        <v>5.9042499999999993</v>
      </c>
      <c r="G915" s="123">
        <v>5.42</v>
      </c>
      <c r="H915" s="123">
        <v>2.25</v>
      </c>
      <c r="I915" s="123"/>
      <c r="J915" s="123">
        <v>4</v>
      </c>
      <c r="K915" s="123">
        <v>4</v>
      </c>
      <c r="L915" s="123">
        <v>4</v>
      </c>
      <c r="M915" s="123">
        <v>4</v>
      </c>
      <c r="N915" s="120">
        <v>4</v>
      </c>
      <c r="O915" s="114">
        <v>37.311416324435314</v>
      </c>
    </row>
    <row r="916" spans="1:15" s="114" customFormat="1" ht="12" x14ac:dyDescent="0.2">
      <c r="A916" s="115" t="s">
        <v>1810</v>
      </c>
      <c r="B916" s="116" t="s">
        <v>1811</v>
      </c>
      <c r="C916" s="117" t="s">
        <v>1928</v>
      </c>
      <c r="D916" s="118">
        <v>37.061849332648869</v>
      </c>
      <c r="E916" s="118">
        <v>0.28747433264887062</v>
      </c>
      <c r="F916" s="119">
        <v>4.5623749999999994</v>
      </c>
      <c r="G916" s="119">
        <v>5.9620000000000006</v>
      </c>
      <c r="H916" s="119">
        <v>5.25</v>
      </c>
      <c r="I916" s="119">
        <v>5</v>
      </c>
      <c r="J916" s="119">
        <v>4</v>
      </c>
      <c r="K916" s="119">
        <v>4</v>
      </c>
      <c r="L916" s="119"/>
      <c r="M916" s="119">
        <v>4</v>
      </c>
      <c r="N916" s="120">
        <v>4</v>
      </c>
      <c r="O916" s="114">
        <v>37.061849332648869</v>
      </c>
    </row>
    <row r="917" spans="1:15" s="114" customFormat="1" ht="12" x14ac:dyDescent="0.2">
      <c r="A917" s="121" t="s">
        <v>1812</v>
      </c>
      <c r="B917" s="122" t="s">
        <v>1813</v>
      </c>
      <c r="C917" s="117" t="s">
        <v>1928</v>
      </c>
      <c r="D917" s="118">
        <v>36.774864989733061</v>
      </c>
      <c r="E917" s="118">
        <v>4.3121149897330593</v>
      </c>
      <c r="F917" s="123">
        <v>6.9777499999999995</v>
      </c>
      <c r="G917" s="123">
        <v>9.4850000000000012</v>
      </c>
      <c r="H917" s="123"/>
      <c r="I917" s="123"/>
      <c r="J917" s="123">
        <v>4</v>
      </c>
      <c r="K917" s="123"/>
      <c r="L917" s="123">
        <v>4</v>
      </c>
      <c r="M917" s="123">
        <v>4</v>
      </c>
      <c r="N917" s="120">
        <v>4</v>
      </c>
      <c r="O917" s="114">
        <v>36.774864989733061</v>
      </c>
    </row>
    <row r="918" spans="1:15" s="114" customFormat="1" ht="12" x14ac:dyDescent="0.2">
      <c r="A918" s="115" t="s">
        <v>1814</v>
      </c>
      <c r="B918" s="116" t="s">
        <v>1815</v>
      </c>
      <c r="C918" s="117" t="s">
        <v>1928</v>
      </c>
      <c r="D918" s="118">
        <v>36.69511165297741</v>
      </c>
      <c r="E918" s="118">
        <v>5.7494866529774127</v>
      </c>
      <c r="F918" s="119">
        <v>8.3196249999999985</v>
      </c>
      <c r="G918" s="119">
        <v>1.6260000000000001</v>
      </c>
      <c r="H918" s="119">
        <v>1</v>
      </c>
      <c r="I918" s="119"/>
      <c r="J918" s="119">
        <v>4</v>
      </c>
      <c r="K918" s="119">
        <v>4</v>
      </c>
      <c r="L918" s="119">
        <v>4</v>
      </c>
      <c r="M918" s="119">
        <v>4</v>
      </c>
      <c r="N918" s="120">
        <v>4</v>
      </c>
      <c r="O918" s="114">
        <v>36.69511165297741</v>
      </c>
    </row>
    <row r="919" spans="1:15" s="114" customFormat="1" ht="12" x14ac:dyDescent="0.2">
      <c r="A919" s="121" t="s">
        <v>1816</v>
      </c>
      <c r="B919" s="122" t="s">
        <v>1817</v>
      </c>
      <c r="C919" s="117" t="s">
        <v>1928</v>
      </c>
      <c r="D919" s="118">
        <v>36.651842659137579</v>
      </c>
      <c r="E919" s="118">
        <v>3.162217659137577</v>
      </c>
      <c r="F919" s="123">
        <v>6.1726249999999991</v>
      </c>
      <c r="G919" s="123">
        <v>7.3170000000000002</v>
      </c>
      <c r="H919" s="123"/>
      <c r="I919" s="123"/>
      <c r="J919" s="123">
        <v>4</v>
      </c>
      <c r="K919" s="123">
        <v>4</v>
      </c>
      <c r="L919" s="123">
        <v>4</v>
      </c>
      <c r="M919" s="123">
        <v>4</v>
      </c>
      <c r="N919" s="120">
        <v>4</v>
      </c>
      <c r="O919" s="114">
        <v>36.651842659137579</v>
      </c>
    </row>
    <row r="920" spans="1:15" s="114" customFormat="1" ht="12" x14ac:dyDescent="0.2">
      <c r="A920" s="115" t="s">
        <v>1818</v>
      </c>
      <c r="B920" s="116" t="s">
        <v>1819</v>
      </c>
      <c r="C920" s="117" t="s">
        <v>1928</v>
      </c>
      <c r="D920" s="118">
        <v>36.300835985626286</v>
      </c>
      <c r="E920" s="118">
        <v>6.0369609856262834</v>
      </c>
      <c r="F920" s="119">
        <v>3.4888749999999997</v>
      </c>
      <c r="G920" s="119">
        <v>6.7750000000000004</v>
      </c>
      <c r="H920" s="119"/>
      <c r="I920" s="119"/>
      <c r="J920" s="119">
        <v>4</v>
      </c>
      <c r="K920" s="119">
        <v>4</v>
      </c>
      <c r="L920" s="119">
        <v>4</v>
      </c>
      <c r="M920" s="119">
        <v>4</v>
      </c>
      <c r="N920" s="120">
        <v>4</v>
      </c>
      <c r="O920" s="114">
        <v>36.300835985626286</v>
      </c>
    </row>
    <row r="921" spans="1:15" s="114" customFormat="1" ht="12" x14ac:dyDescent="0.2">
      <c r="A921" s="121" t="s">
        <v>1820</v>
      </c>
      <c r="B921" s="122" t="s">
        <v>1821</v>
      </c>
      <c r="C921" s="117" t="s">
        <v>1928</v>
      </c>
      <c r="D921" s="118">
        <v>36.173579312114995</v>
      </c>
      <c r="E921" s="118">
        <v>8.9117043121149901</v>
      </c>
      <c r="F921" s="123">
        <v>5.6358749999999995</v>
      </c>
      <c r="G921" s="123">
        <v>1.6260000000000001</v>
      </c>
      <c r="H921" s="123"/>
      <c r="I921" s="123"/>
      <c r="J921" s="123">
        <v>4</v>
      </c>
      <c r="K921" s="123">
        <v>4</v>
      </c>
      <c r="L921" s="123">
        <v>4</v>
      </c>
      <c r="M921" s="123">
        <v>4</v>
      </c>
      <c r="N921" s="120">
        <v>4</v>
      </c>
      <c r="O921" s="114">
        <v>36.173579312114995</v>
      </c>
    </row>
    <row r="922" spans="1:15" s="114" customFormat="1" ht="12" x14ac:dyDescent="0.2">
      <c r="A922" s="115" t="s">
        <v>1822</v>
      </c>
      <c r="B922" s="116" t="s">
        <v>1823</v>
      </c>
      <c r="C922" s="117" t="s">
        <v>1928</v>
      </c>
      <c r="D922" s="118">
        <v>35.995710985626282</v>
      </c>
      <c r="E922" s="118">
        <v>6.0369609856262834</v>
      </c>
      <c r="F922" s="119">
        <v>6.9777499999999995</v>
      </c>
      <c r="G922" s="119">
        <v>2.9810000000000003</v>
      </c>
      <c r="H922" s="119"/>
      <c r="I922" s="119"/>
      <c r="J922" s="119">
        <v>4</v>
      </c>
      <c r="K922" s="119">
        <v>4</v>
      </c>
      <c r="L922" s="119">
        <v>4</v>
      </c>
      <c r="M922" s="119">
        <v>4</v>
      </c>
      <c r="N922" s="120">
        <v>4</v>
      </c>
      <c r="O922" s="114">
        <v>35.995710985626282</v>
      </c>
    </row>
    <row r="923" spans="1:15" s="114" customFormat="1" ht="12" x14ac:dyDescent="0.2">
      <c r="A923" s="121" t="s">
        <v>1824</v>
      </c>
      <c r="B923" s="122" t="s">
        <v>1825</v>
      </c>
      <c r="C923" s="117" t="s">
        <v>1928</v>
      </c>
      <c r="D923" s="118">
        <v>35.91333932238193</v>
      </c>
      <c r="E923" s="118">
        <v>4.59958932238193</v>
      </c>
      <c r="F923" s="123">
        <v>6.9777499999999995</v>
      </c>
      <c r="G923" s="123">
        <v>4.3360000000000003</v>
      </c>
      <c r="H923" s="123"/>
      <c r="I923" s="123"/>
      <c r="J923" s="123">
        <v>4</v>
      </c>
      <c r="K923" s="123">
        <v>4</v>
      </c>
      <c r="L923" s="123">
        <v>4</v>
      </c>
      <c r="M923" s="123">
        <v>4</v>
      </c>
      <c r="N923" s="120">
        <v>4</v>
      </c>
      <c r="O923" s="114">
        <v>35.91333932238193</v>
      </c>
    </row>
    <row r="924" spans="1:15" s="114" customFormat="1" ht="12" x14ac:dyDescent="0.2">
      <c r="A924" s="115" t="s">
        <v>1826</v>
      </c>
      <c r="B924" s="116" t="s">
        <v>1827</v>
      </c>
      <c r="C924" s="117" t="s">
        <v>1928</v>
      </c>
      <c r="D924" s="118">
        <v>35.680890657084191</v>
      </c>
      <c r="E924" s="118">
        <v>4.0246406570841886</v>
      </c>
      <c r="F924" s="119">
        <v>1.6102499999999997</v>
      </c>
      <c r="G924" s="119">
        <v>7.0460000000000003</v>
      </c>
      <c r="H924" s="119">
        <v>3</v>
      </c>
      <c r="I924" s="119"/>
      <c r="J924" s="119">
        <v>4</v>
      </c>
      <c r="K924" s="119">
        <v>4</v>
      </c>
      <c r="L924" s="119">
        <v>4</v>
      </c>
      <c r="M924" s="119">
        <v>4</v>
      </c>
      <c r="N924" s="120">
        <v>4</v>
      </c>
      <c r="O924" s="114">
        <v>35.680890657084191</v>
      </c>
    </row>
    <row r="925" spans="1:15" s="114" customFormat="1" ht="12" x14ac:dyDescent="0.2">
      <c r="A925" s="121" t="s">
        <v>1828</v>
      </c>
      <c r="B925" s="122" t="s">
        <v>1829</v>
      </c>
      <c r="C925" s="117" t="s">
        <v>1928</v>
      </c>
      <c r="D925" s="118">
        <v>35.657816991786447</v>
      </c>
      <c r="E925" s="118">
        <v>3.4496919917864473</v>
      </c>
      <c r="F925" s="123">
        <v>7.2461249999999993</v>
      </c>
      <c r="G925" s="123">
        <v>5.9620000000000006</v>
      </c>
      <c r="H925" s="123">
        <v>3</v>
      </c>
      <c r="I925" s="123"/>
      <c r="J925" s="123">
        <v>4</v>
      </c>
      <c r="K925" s="123">
        <v>4</v>
      </c>
      <c r="L925" s="123">
        <v>4</v>
      </c>
      <c r="M925" s="123"/>
      <c r="N925" s="120">
        <v>4</v>
      </c>
      <c r="O925" s="114">
        <v>35.657816991786447</v>
      </c>
    </row>
    <row r="926" spans="1:15" s="114" customFormat="1" ht="12" x14ac:dyDescent="0.2">
      <c r="A926" s="115" t="s">
        <v>1830</v>
      </c>
      <c r="B926" s="116" t="s">
        <v>1831</v>
      </c>
      <c r="C926" s="117" t="s">
        <v>1928</v>
      </c>
      <c r="D926" s="118">
        <v>35.433162987679673</v>
      </c>
      <c r="E926" s="118">
        <v>5.1745379876796713</v>
      </c>
      <c r="F926" s="119">
        <v>4.0256249999999998</v>
      </c>
      <c r="G926" s="119">
        <v>6.2330000000000005</v>
      </c>
      <c r="H926" s="119"/>
      <c r="I926" s="119"/>
      <c r="J926" s="119">
        <v>4</v>
      </c>
      <c r="K926" s="119">
        <v>4</v>
      </c>
      <c r="L926" s="119">
        <v>4</v>
      </c>
      <c r="M926" s="119">
        <v>4</v>
      </c>
      <c r="N926" s="120">
        <v>4</v>
      </c>
      <c r="O926" s="114">
        <v>35.433162987679673</v>
      </c>
    </row>
    <row r="927" spans="1:15" s="114" customFormat="1" ht="12" x14ac:dyDescent="0.2">
      <c r="A927" s="121" t="s">
        <v>1832</v>
      </c>
      <c r="B927" s="122" t="s">
        <v>1833</v>
      </c>
      <c r="C927" s="117" t="s">
        <v>1928</v>
      </c>
      <c r="D927" s="118">
        <v>35.173015657084193</v>
      </c>
      <c r="E927" s="118">
        <v>4.0246406570841886</v>
      </c>
      <c r="F927" s="123">
        <v>2.4153749999999996</v>
      </c>
      <c r="G927" s="123">
        <v>6.2330000000000005</v>
      </c>
      <c r="H927" s="123">
        <v>2.5</v>
      </c>
      <c r="I927" s="123"/>
      <c r="J927" s="123">
        <v>4</v>
      </c>
      <c r="K927" s="123">
        <v>4</v>
      </c>
      <c r="L927" s="123">
        <v>4</v>
      </c>
      <c r="M927" s="123">
        <v>4</v>
      </c>
      <c r="N927" s="120">
        <v>4</v>
      </c>
      <c r="O927" s="114">
        <v>35.173015657084193</v>
      </c>
    </row>
    <row r="928" spans="1:15" s="114" customFormat="1" ht="12" x14ac:dyDescent="0.2">
      <c r="A928" s="115" t="s">
        <v>1834</v>
      </c>
      <c r="B928" s="116" t="s">
        <v>1835</v>
      </c>
      <c r="C928" s="117" t="s">
        <v>1928</v>
      </c>
      <c r="D928" s="118">
        <v>35.124669661190964</v>
      </c>
      <c r="E928" s="118">
        <v>2.299794661190965</v>
      </c>
      <c r="F928" s="119">
        <v>3.4888749999999997</v>
      </c>
      <c r="G928" s="119">
        <v>4.3360000000000003</v>
      </c>
      <c r="H928" s="119"/>
      <c r="I928" s="119">
        <v>5</v>
      </c>
      <c r="J928" s="119">
        <v>4</v>
      </c>
      <c r="K928" s="119">
        <v>4</v>
      </c>
      <c r="L928" s="119">
        <v>4</v>
      </c>
      <c r="M928" s="119">
        <v>4</v>
      </c>
      <c r="N928" s="120">
        <v>4</v>
      </c>
      <c r="O928" s="114">
        <v>35.124669661190964</v>
      </c>
    </row>
    <row r="929" spans="1:15" s="114" customFormat="1" ht="12" x14ac:dyDescent="0.2">
      <c r="A929" s="121" t="s">
        <v>1836</v>
      </c>
      <c r="B929" s="122" t="s">
        <v>1837</v>
      </c>
      <c r="C929" s="117" t="s">
        <v>1928</v>
      </c>
      <c r="D929" s="118">
        <v>34.796229979466119</v>
      </c>
      <c r="E929" s="118">
        <v>8.6242299794661186</v>
      </c>
      <c r="F929" s="123">
        <v>4.2939999999999996</v>
      </c>
      <c r="G929" s="123">
        <v>4.8780000000000001</v>
      </c>
      <c r="H929" s="123"/>
      <c r="I929" s="123">
        <v>5</v>
      </c>
      <c r="J929" s="123">
        <v>4</v>
      </c>
      <c r="K929" s="123"/>
      <c r="L929" s="123">
        <v>4</v>
      </c>
      <c r="M929" s="123"/>
      <c r="N929" s="120">
        <v>4</v>
      </c>
      <c r="O929" s="114">
        <v>34.796229979466119</v>
      </c>
    </row>
    <row r="930" spans="1:15" s="114" customFormat="1" ht="12" x14ac:dyDescent="0.2">
      <c r="A930" s="115" t="s">
        <v>1838</v>
      </c>
      <c r="B930" s="116" t="s">
        <v>1839</v>
      </c>
      <c r="C930" s="117" t="s">
        <v>1928</v>
      </c>
      <c r="D930" s="118">
        <v>34.71303465092403</v>
      </c>
      <c r="E930" s="118">
        <v>6.6119096509240247</v>
      </c>
      <c r="F930" s="119">
        <v>2.9521249999999997</v>
      </c>
      <c r="G930" s="119">
        <v>5.149</v>
      </c>
      <c r="H930" s="119"/>
      <c r="I930" s="119"/>
      <c r="J930" s="119">
        <v>4</v>
      </c>
      <c r="K930" s="119">
        <v>4</v>
      </c>
      <c r="L930" s="119">
        <v>4</v>
      </c>
      <c r="M930" s="119">
        <v>4</v>
      </c>
      <c r="N930" s="120">
        <v>4</v>
      </c>
      <c r="O930" s="114">
        <v>34.71303465092403</v>
      </c>
    </row>
    <row r="931" spans="1:15" s="114" customFormat="1" ht="12" x14ac:dyDescent="0.2">
      <c r="A931" s="121" t="s">
        <v>1840</v>
      </c>
      <c r="B931" s="122" t="s">
        <v>1841</v>
      </c>
      <c r="C931" s="117" t="s">
        <v>1928</v>
      </c>
      <c r="D931" s="118">
        <v>34.605371663244355</v>
      </c>
      <c r="E931" s="118">
        <v>1.4373716632443532</v>
      </c>
      <c r="F931" s="123">
        <v>10</v>
      </c>
      <c r="G931" s="123">
        <v>2.1680000000000001</v>
      </c>
      <c r="H931" s="123">
        <v>1</v>
      </c>
      <c r="I931" s="123"/>
      <c r="J931" s="123">
        <v>4</v>
      </c>
      <c r="K931" s="123">
        <v>4</v>
      </c>
      <c r="L931" s="123">
        <v>4</v>
      </c>
      <c r="M931" s="123">
        <v>4</v>
      </c>
      <c r="N931" s="120">
        <v>4</v>
      </c>
      <c r="O931" s="114">
        <v>34.605371663244355</v>
      </c>
    </row>
    <row r="932" spans="1:15" s="114" customFormat="1" ht="12" x14ac:dyDescent="0.2">
      <c r="A932" s="115" t="s">
        <v>1842</v>
      </c>
      <c r="B932" s="116" t="s">
        <v>1843</v>
      </c>
      <c r="C932" s="117" t="s">
        <v>1928</v>
      </c>
      <c r="D932" s="118">
        <v>33.991797997946612</v>
      </c>
      <c r="E932" s="118">
        <v>0.86242299794661181</v>
      </c>
      <c r="F932" s="119">
        <v>6.7093749999999996</v>
      </c>
      <c r="G932" s="119">
        <v>5.42</v>
      </c>
      <c r="H932" s="119"/>
      <c r="I932" s="119">
        <v>5</v>
      </c>
      <c r="J932" s="119">
        <v>4</v>
      </c>
      <c r="K932" s="119">
        <v>4</v>
      </c>
      <c r="L932" s="119">
        <v>4</v>
      </c>
      <c r="M932" s="119"/>
      <c r="N932" s="120">
        <v>4</v>
      </c>
      <c r="O932" s="114">
        <v>33.991797997946612</v>
      </c>
    </row>
    <row r="933" spans="1:15" s="114" customFormat="1" ht="12" x14ac:dyDescent="0.2">
      <c r="A933" s="121" t="s">
        <v>1844</v>
      </c>
      <c r="B933" s="122" t="s">
        <v>1845</v>
      </c>
      <c r="C933" s="117" t="s">
        <v>1928</v>
      </c>
      <c r="D933" s="118">
        <v>33.948733316221762</v>
      </c>
      <c r="E933" s="118">
        <v>7.1868583162217652</v>
      </c>
      <c r="F933" s="123">
        <v>1.3418749999999999</v>
      </c>
      <c r="G933" s="123">
        <v>5.42</v>
      </c>
      <c r="H933" s="123"/>
      <c r="I933" s="123"/>
      <c r="J933" s="123">
        <v>4</v>
      </c>
      <c r="K933" s="123">
        <v>4</v>
      </c>
      <c r="L933" s="123">
        <v>4</v>
      </c>
      <c r="M933" s="123">
        <v>4</v>
      </c>
      <c r="N933" s="120">
        <v>4</v>
      </c>
      <c r="O933" s="114">
        <v>33.948733316221762</v>
      </c>
    </row>
    <row r="934" spans="1:15" s="114" customFormat="1" ht="12" x14ac:dyDescent="0.2">
      <c r="A934" s="115" t="s">
        <v>1846</v>
      </c>
      <c r="B934" s="116" t="s">
        <v>1847</v>
      </c>
      <c r="C934" s="117" t="s">
        <v>1928</v>
      </c>
      <c r="D934" s="118">
        <v>33.919486652977412</v>
      </c>
      <c r="E934" s="118">
        <v>5.7494866529774127</v>
      </c>
      <c r="F934" s="119">
        <v>2.75</v>
      </c>
      <c r="G934" s="119">
        <v>5.42</v>
      </c>
      <c r="H934" s="119"/>
      <c r="I934" s="119"/>
      <c r="J934" s="119">
        <v>4</v>
      </c>
      <c r="K934" s="119">
        <v>4</v>
      </c>
      <c r="L934" s="119">
        <v>4</v>
      </c>
      <c r="M934" s="119">
        <v>4</v>
      </c>
      <c r="N934" s="120">
        <v>4</v>
      </c>
      <c r="O934" s="114">
        <v>33.919486652977412</v>
      </c>
    </row>
    <row r="935" spans="1:15" s="114" customFormat="1" ht="12" x14ac:dyDescent="0.2">
      <c r="A935" s="121" t="s">
        <v>1848</v>
      </c>
      <c r="B935" s="122" t="s">
        <v>1849</v>
      </c>
      <c r="C935" s="117" t="s">
        <v>1928</v>
      </c>
      <c r="D935" s="118">
        <v>33.57242299794661</v>
      </c>
      <c r="E935" s="118">
        <v>0.86242299794661181</v>
      </c>
      <c r="F935" s="123">
        <v>10</v>
      </c>
      <c r="G935" s="123">
        <v>2.71</v>
      </c>
      <c r="H935" s="123"/>
      <c r="I935" s="123"/>
      <c r="J935" s="123">
        <v>4</v>
      </c>
      <c r="K935" s="123">
        <v>4</v>
      </c>
      <c r="L935" s="123">
        <v>4</v>
      </c>
      <c r="M935" s="123">
        <v>4</v>
      </c>
      <c r="N935" s="120">
        <v>4</v>
      </c>
      <c r="O935" s="114">
        <v>33.57242299794661</v>
      </c>
    </row>
    <row r="936" spans="1:15" s="114" customFormat="1" ht="12" x14ac:dyDescent="0.2">
      <c r="A936" s="115" t="s">
        <v>1850</v>
      </c>
      <c r="B936" s="116" t="s">
        <v>1851</v>
      </c>
      <c r="C936" s="117" t="s">
        <v>1928</v>
      </c>
      <c r="D936" s="118">
        <v>33.323185318275151</v>
      </c>
      <c r="E936" s="118">
        <v>6.324435318275154</v>
      </c>
      <c r="F936" s="119">
        <v>4.8307499999999992</v>
      </c>
      <c r="G936" s="119">
        <v>2.1680000000000001</v>
      </c>
      <c r="H936" s="119"/>
      <c r="I936" s="119"/>
      <c r="J936" s="119">
        <v>4</v>
      </c>
      <c r="K936" s="119">
        <v>4</v>
      </c>
      <c r="L936" s="119">
        <v>4</v>
      </c>
      <c r="M936" s="119">
        <v>4</v>
      </c>
      <c r="N936" s="120">
        <v>4</v>
      </c>
      <c r="O936" s="114">
        <v>33.323185318275151</v>
      </c>
    </row>
    <row r="937" spans="1:15" s="114" customFormat="1" ht="12" x14ac:dyDescent="0.2">
      <c r="A937" s="121" t="s">
        <v>1852</v>
      </c>
      <c r="B937" s="122" t="s">
        <v>1853</v>
      </c>
      <c r="C937" s="117" t="s">
        <v>1928</v>
      </c>
      <c r="D937" s="118">
        <v>32.927621663244352</v>
      </c>
      <c r="E937" s="118">
        <v>1.4373716632443532</v>
      </c>
      <c r="F937" s="123">
        <v>8.0512499999999996</v>
      </c>
      <c r="G937" s="123">
        <v>2.4390000000000001</v>
      </c>
      <c r="H937" s="123"/>
      <c r="I937" s="123">
        <v>5</v>
      </c>
      <c r="J937" s="123">
        <v>4</v>
      </c>
      <c r="K937" s="123">
        <v>4</v>
      </c>
      <c r="L937" s="123">
        <v>4</v>
      </c>
      <c r="M937" s="123"/>
      <c r="N937" s="120">
        <v>4</v>
      </c>
      <c r="O937" s="114">
        <v>32.927621663244352</v>
      </c>
    </row>
    <row r="938" spans="1:15" s="114" customFormat="1" ht="12" x14ac:dyDescent="0.2">
      <c r="A938" s="115" t="s">
        <v>1854</v>
      </c>
      <c r="B938" s="116" t="s">
        <v>1855</v>
      </c>
      <c r="C938" s="117" t="s">
        <v>1928</v>
      </c>
      <c r="D938" s="118">
        <v>32.870967659137577</v>
      </c>
      <c r="E938" s="118">
        <v>3.162217659137577</v>
      </c>
      <c r="F938" s="119">
        <v>4.8307499999999992</v>
      </c>
      <c r="G938" s="119">
        <v>4.8780000000000001</v>
      </c>
      <c r="H938" s="119"/>
      <c r="I938" s="119"/>
      <c r="J938" s="119">
        <v>4</v>
      </c>
      <c r="K938" s="119">
        <v>4</v>
      </c>
      <c r="L938" s="119">
        <v>4</v>
      </c>
      <c r="M938" s="119">
        <v>4</v>
      </c>
      <c r="N938" s="120">
        <v>4</v>
      </c>
      <c r="O938" s="114">
        <v>32.870967659137577</v>
      </c>
    </row>
    <row r="939" spans="1:15" s="114" customFormat="1" ht="12" x14ac:dyDescent="0.2">
      <c r="A939" s="121" t="s">
        <v>1856</v>
      </c>
      <c r="B939" s="122" t="s">
        <v>1857</v>
      </c>
      <c r="C939" s="117" t="s">
        <v>1928</v>
      </c>
      <c r="D939" s="118">
        <v>32.607582648870633</v>
      </c>
      <c r="E939" s="118">
        <v>7.4743326488706359</v>
      </c>
      <c r="F939" s="123">
        <v>1.6102499999999997</v>
      </c>
      <c r="G939" s="123">
        <v>3.5230000000000001</v>
      </c>
      <c r="H939" s="123"/>
      <c r="I939" s="123"/>
      <c r="J939" s="123">
        <v>4</v>
      </c>
      <c r="K939" s="123">
        <v>4</v>
      </c>
      <c r="L939" s="123">
        <v>4</v>
      </c>
      <c r="M939" s="123">
        <v>4</v>
      </c>
      <c r="N939" s="120">
        <v>4</v>
      </c>
      <c r="O939" s="114">
        <v>32.607582648870633</v>
      </c>
    </row>
    <row r="940" spans="1:15" s="114" customFormat="1" ht="12" x14ac:dyDescent="0.2">
      <c r="A940" s="115" t="s">
        <v>1858</v>
      </c>
      <c r="B940" s="116" t="s">
        <v>1859</v>
      </c>
      <c r="C940" s="117" t="s">
        <v>1928</v>
      </c>
      <c r="D940" s="118">
        <v>32.482313655030801</v>
      </c>
      <c r="E940" s="118">
        <v>4.8870636550308006</v>
      </c>
      <c r="F940" s="119">
        <v>5.9042499999999993</v>
      </c>
      <c r="G940" s="119">
        <v>5.6910000000000007</v>
      </c>
      <c r="H940" s="119"/>
      <c r="I940" s="119"/>
      <c r="J940" s="119"/>
      <c r="K940" s="119">
        <v>4</v>
      </c>
      <c r="L940" s="119">
        <v>4</v>
      </c>
      <c r="M940" s="119">
        <v>4</v>
      </c>
      <c r="N940" s="120">
        <v>4</v>
      </c>
      <c r="O940" s="114">
        <v>32.482313655030801</v>
      </c>
    </row>
    <row r="941" spans="1:15" s="114" customFormat="1" ht="12" x14ac:dyDescent="0.2">
      <c r="A941" s="121" t="s">
        <v>1860</v>
      </c>
      <c r="B941" s="122" t="s">
        <v>1861</v>
      </c>
      <c r="C941" s="117" t="s">
        <v>1928</v>
      </c>
      <c r="D941" s="118">
        <v>32.407556981519505</v>
      </c>
      <c r="E941" s="118">
        <v>7.7618069815195065</v>
      </c>
      <c r="F941" s="123">
        <v>2.6837499999999999</v>
      </c>
      <c r="G941" s="123">
        <v>5.9620000000000006</v>
      </c>
      <c r="H941" s="123"/>
      <c r="I941" s="123"/>
      <c r="J941" s="123">
        <v>4</v>
      </c>
      <c r="K941" s="123">
        <v>4</v>
      </c>
      <c r="L941" s="123">
        <v>4</v>
      </c>
      <c r="M941" s="123"/>
      <c r="N941" s="120">
        <v>4</v>
      </c>
      <c r="O941" s="114">
        <v>32.407556981519505</v>
      </c>
    </row>
    <row r="942" spans="1:15" s="114" customFormat="1" ht="12" x14ac:dyDescent="0.2">
      <c r="A942" s="115" t="s">
        <v>1862</v>
      </c>
      <c r="B942" s="116" t="s">
        <v>1863</v>
      </c>
      <c r="C942" s="117" t="s">
        <v>1928</v>
      </c>
      <c r="D942" s="118">
        <v>32.178185318275155</v>
      </c>
      <c r="E942" s="118">
        <v>6.324435318275154</v>
      </c>
      <c r="F942" s="119">
        <v>4.8307499999999992</v>
      </c>
      <c r="G942" s="119">
        <v>3.5230000000000001</v>
      </c>
      <c r="H942" s="119">
        <v>1.5</v>
      </c>
      <c r="I942" s="119"/>
      <c r="J942" s="119">
        <v>4</v>
      </c>
      <c r="K942" s="119">
        <v>4</v>
      </c>
      <c r="L942" s="119">
        <v>4</v>
      </c>
      <c r="M942" s="119"/>
      <c r="N942" s="120">
        <v>4</v>
      </c>
      <c r="O942" s="114">
        <v>32.178185318275155</v>
      </c>
    </row>
    <row r="943" spans="1:15" s="114" customFormat="1" ht="12" x14ac:dyDescent="0.2">
      <c r="A943" s="121" t="s">
        <v>1864</v>
      </c>
      <c r="B943" s="122" t="s">
        <v>1865</v>
      </c>
      <c r="C943" s="117" t="s">
        <v>1928</v>
      </c>
      <c r="D943" s="118">
        <v>32.040768993839833</v>
      </c>
      <c r="E943" s="118">
        <v>2.5872689938398357</v>
      </c>
      <c r="F943" s="123">
        <v>3.2204999999999995</v>
      </c>
      <c r="G943" s="123">
        <v>6.2330000000000005</v>
      </c>
      <c r="H943" s="123"/>
      <c r="I943" s="123"/>
      <c r="J943" s="123">
        <v>4</v>
      </c>
      <c r="K943" s="123">
        <v>4</v>
      </c>
      <c r="L943" s="123">
        <v>4</v>
      </c>
      <c r="M943" s="123">
        <v>4</v>
      </c>
      <c r="N943" s="120">
        <v>4</v>
      </c>
      <c r="O943" s="114">
        <v>32.040768993839833</v>
      </c>
    </row>
    <row r="944" spans="1:15" s="114" customFormat="1" ht="12" x14ac:dyDescent="0.2">
      <c r="A944" s="115" t="s">
        <v>1866</v>
      </c>
      <c r="B944" s="116" t="s">
        <v>1867</v>
      </c>
      <c r="C944" s="117" t="s">
        <v>1928</v>
      </c>
      <c r="D944" s="118">
        <v>31.509733316221762</v>
      </c>
      <c r="E944" s="118">
        <v>7.1868583162217652</v>
      </c>
      <c r="F944" s="119">
        <v>1.3418749999999999</v>
      </c>
      <c r="G944" s="119">
        <v>2.9810000000000003</v>
      </c>
      <c r="H944" s="119"/>
      <c r="I944" s="119"/>
      <c r="J944" s="119">
        <v>4</v>
      </c>
      <c r="K944" s="119">
        <v>4</v>
      </c>
      <c r="L944" s="119">
        <v>4</v>
      </c>
      <c r="M944" s="119">
        <v>4</v>
      </c>
      <c r="N944" s="120">
        <v>4</v>
      </c>
      <c r="O944" s="114">
        <v>31.509733316221762</v>
      </c>
    </row>
    <row r="945" spans="1:15" s="114" customFormat="1" ht="12" x14ac:dyDescent="0.2">
      <c r="A945" s="121" t="s">
        <v>1868</v>
      </c>
      <c r="B945" s="122" t="s">
        <v>1869</v>
      </c>
      <c r="C945" s="117" t="s">
        <v>1928</v>
      </c>
      <c r="D945" s="118">
        <v>31.466544661190966</v>
      </c>
      <c r="E945" s="118">
        <v>2.299794661190965</v>
      </c>
      <c r="F945" s="123">
        <v>4.8307499999999992</v>
      </c>
      <c r="G945" s="123">
        <v>4.3360000000000003</v>
      </c>
      <c r="H945" s="123"/>
      <c r="I945" s="123"/>
      <c r="J945" s="123">
        <v>4</v>
      </c>
      <c r="K945" s="123">
        <v>4</v>
      </c>
      <c r="L945" s="123">
        <v>4</v>
      </c>
      <c r="M945" s="123">
        <v>4</v>
      </c>
      <c r="N945" s="120">
        <v>4</v>
      </c>
      <c r="O945" s="114">
        <v>31.466544661190966</v>
      </c>
    </row>
    <row r="946" spans="1:15" s="114" customFormat="1" ht="12" x14ac:dyDescent="0.2">
      <c r="A946" s="115" t="s">
        <v>1870</v>
      </c>
      <c r="B946" s="116" t="s">
        <v>1871</v>
      </c>
      <c r="C946" s="117" t="s">
        <v>1928</v>
      </c>
      <c r="D946" s="118">
        <v>31.20371098562628</v>
      </c>
      <c r="E946" s="118">
        <v>6.0369609856262834</v>
      </c>
      <c r="F946" s="119">
        <v>4.8307499999999992</v>
      </c>
      <c r="G946" s="119">
        <v>4.3360000000000003</v>
      </c>
      <c r="H946" s="119"/>
      <c r="I946" s="119"/>
      <c r="J946" s="119">
        <v>4</v>
      </c>
      <c r="K946" s="119">
        <v>4</v>
      </c>
      <c r="L946" s="119">
        <v>4</v>
      </c>
      <c r="M946" s="119"/>
      <c r="N946" s="120">
        <v>4</v>
      </c>
      <c r="O946" s="114">
        <v>31.20371098562628</v>
      </c>
    </row>
    <row r="947" spans="1:15" s="114" customFormat="1" ht="12" x14ac:dyDescent="0.2">
      <c r="A947" s="121" t="s">
        <v>1872</v>
      </c>
      <c r="B947" s="122" t="s">
        <v>1873</v>
      </c>
      <c r="C947" s="117" t="s">
        <v>1928</v>
      </c>
      <c r="D947" s="118">
        <v>31.103589322381929</v>
      </c>
      <c r="E947" s="118">
        <v>4.59958932238193</v>
      </c>
      <c r="F947" s="123">
        <v>0</v>
      </c>
      <c r="G947" s="123">
        <v>6.5040000000000004</v>
      </c>
      <c r="H947" s="123"/>
      <c r="I947" s="123"/>
      <c r="J947" s="123">
        <v>4</v>
      </c>
      <c r="K947" s="123">
        <v>4</v>
      </c>
      <c r="L947" s="123">
        <v>4</v>
      </c>
      <c r="M947" s="123">
        <v>4</v>
      </c>
      <c r="N947" s="120">
        <v>4</v>
      </c>
      <c r="O947" s="114">
        <v>31.103589322381929</v>
      </c>
    </row>
    <row r="948" spans="1:15" s="114" customFormat="1" ht="12" x14ac:dyDescent="0.2">
      <c r="A948" s="115" t="s">
        <v>1874</v>
      </c>
      <c r="B948" s="116" t="s">
        <v>1875</v>
      </c>
      <c r="C948" s="117" t="s">
        <v>1928</v>
      </c>
      <c r="D948" s="118">
        <v>30.729335985626285</v>
      </c>
      <c r="E948" s="118">
        <v>6.0369609856262834</v>
      </c>
      <c r="F948" s="119">
        <v>4.5623749999999994</v>
      </c>
      <c r="G948" s="119">
        <v>8.1300000000000008</v>
      </c>
      <c r="H948" s="119"/>
      <c r="I948" s="119"/>
      <c r="J948" s="119">
        <v>4</v>
      </c>
      <c r="K948" s="119">
        <v>4</v>
      </c>
      <c r="L948" s="119"/>
      <c r="M948" s="119"/>
      <c r="N948" s="120">
        <v>4</v>
      </c>
      <c r="O948" s="114">
        <v>30.729335985626285</v>
      </c>
    </row>
    <row r="949" spans="1:15" s="114" customFormat="1" ht="12" x14ac:dyDescent="0.2">
      <c r="A949" s="121" t="s">
        <v>1876</v>
      </c>
      <c r="B949" s="122" t="s">
        <v>1877</v>
      </c>
      <c r="C949" s="117" t="s">
        <v>1928</v>
      </c>
      <c r="D949" s="118">
        <v>30.658794661190964</v>
      </c>
      <c r="E949" s="118">
        <v>2.299794661190965</v>
      </c>
      <c r="F949" s="123">
        <v>4.2939999999999996</v>
      </c>
      <c r="G949" s="123">
        <v>4.0650000000000004</v>
      </c>
      <c r="H949" s="123"/>
      <c r="I949" s="123"/>
      <c r="J949" s="123">
        <v>4</v>
      </c>
      <c r="K949" s="123">
        <v>4</v>
      </c>
      <c r="L949" s="123">
        <v>4</v>
      </c>
      <c r="M949" s="123">
        <v>4</v>
      </c>
      <c r="N949" s="120">
        <v>4</v>
      </c>
      <c r="O949" s="114">
        <v>30.658794661190964</v>
      </c>
    </row>
    <row r="950" spans="1:15" s="114" customFormat="1" ht="12" x14ac:dyDescent="0.2">
      <c r="A950" s="115" t="s">
        <v>1878</v>
      </c>
      <c r="B950" s="116" t="s">
        <v>1879</v>
      </c>
      <c r="C950" s="117" t="s">
        <v>1928</v>
      </c>
      <c r="D950" s="118">
        <v>30.587938655030801</v>
      </c>
      <c r="E950" s="118">
        <v>4.8870636550308006</v>
      </c>
      <c r="F950" s="119">
        <v>5.6358749999999995</v>
      </c>
      <c r="G950" s="119">
        <v>4.0650000000000004</v>
      </c>
      <c r="H950" s="119"/>
      <c r="I950" s="119"/>
      <c r="J950" s="119">
        <v>4</v>
      </c>
      <c r="K950" s="119"/>
      <c r="L950" s="119">
        <v>4</v>
      </c>
      <c r="M950" s="119">
        <v>4</v>
      </c>
      <c r="N950" s="120">
        <v>4</v>
      </c>
      <c r="O950" s="114">
        <v>30.587938655030801</v>
      </c>
    </row>
    <row r="951" spans="1:15" s="114" customFormat="1" ht="12" x14ac:dyDescent="0.2">
      <c r="A951" s="121" t="s">
        <v>1880</v>
      </c>
      <c r="B951" s="122" t="s">
        <v>1881</v>
      </c>
      <c r="C951" s="117" t="s">
        <v>1928</v>
      </c>
      <c r="D951" s="118">
        <v>30.155625000000001</v>
      </c>
      <c r="E951" s="118">
        <v>10</v>
      </c>
      <c r="F951" s="123">
        <v>4.0256249999999998</v>
      </c>
      <c r="G951" s="123">
        <v>8.1300000000000008</v>
      </c>
      <c r="H951" s="123"/>
      <c r="I951" s="123"/>
      <c r="J951" s="123"/>
      <c r="K951" s="123">
        <v>4</v>
      </c>
      <c r="L951" s="123"/>
      <c r="M951" s="123"/>
      <c r="N951" s="120">
        <v>4</v>
      </c>
      <c r="O951" s="114">
        <v>30.155625000000001</v>
      </c>
    </row>
    <row r="952" spans="1:15" s="114" customFormat="1" ht="12" x14ac:dyDescent="0.2">
      <c r="A952" s="115" t="s">
        <v>1882</v>
      </c>
      <c r="B952" s="116" t="s">
        <v>1883</v>
      </c>
      <c r="C952" s="117" t="s">
        <v>1928</v>
      </c>
      <c r="D952" s="118">
        <v>29.837467659137577</v>
      </c>
      <c r="E952" s="118">
        <v>3.162217659137577</v>
      </c>
      <c r="F952" s="119">
        <v>1.6102499999999997</v>
      </c>
      <c r="G952" s="119">
        <v>4.0650000000000004</v>
      </c>
      <c r="H952" s="119">
        <v>1</v>
      </c>
      <c r="I952" s="119"/>
      <c r="J952" s="123">
        <v>4</v>
      </c>
      <c r="K952" s="119">
        <v>4</v>
      </c>
      <c r="L952" s="119">
        <v>4</v>
      </c>
      <c r="M952" s="119">
        <v>4</v>
      </c>
      <c r="N952" s="120">
        <v>4</v>
      </c>
      <c r="O952" s="114">
        <v>29.837467659137577</v>
      </c>
    </row>
    <row r="953" spans="1:15" s="114" customFormat="1" ht="12" x14ac:dyDescent="0.2">
      <c r="A953" s="121" t="s">
        <v>1884</v>
      </c>
      <c r="B953" s="122" t="s">
        <v>1885</v>
      </c>
      <c r="C953" s="117" t="s">
        <v>1928</v>
      </c>
      <c r="D953" s="118">
        <v>29.703063655030803</v>
      </c>
      <c r="E953" s="118">
        <v>4.8870636550308006</v>
      </c>
      <c r="F953" s="123">
        <v>4.4800000000000004</v>
      </c>
      <c r="G953" s="123">
        <v>4.3360000000000003</v>
      </c>
      <c r="H953" s="123"/>
      <c r="I953" s="123"/>
      <c r="J953" s="123">
        <v>4</v>
      </c>
      <c r="K953" s="123">
        <v>4</v>
      </c>
      <c r="L953" s="123"/>
      <c r="M953" s="123">
        <v>4</v>
      </c>
      <c r="N953" s="120">
        <v>4</v>
      </c>
      <c r="O953" s="114">
        <v>29.703063655030803</v>
      </c>
    </row>
    <row r="954" spans="1:15" s="114" customFormat="1" ht="12" x14ac:dyDescent="0.2">
      <c r="A954" s="115" t="s">
        <v>1886</v>
      </c>
      <c r="B954" s="116" t="s">
        <v>1887</v>
      </c>
      <c r="C954" s="117" t="s">
        <v>1928</v>
      </c>
      <c r="D954" s="118">
        <v>29.349435318275155</v>
      </c>
      <c r="E954" s="118">
        <v>6.324435318275154</v>
      </c>
      <c r="F954" s="119">
        <v>2.1469999999999998</v>
      </c>
      <c r="G954" s="119">
        <v>4.8780000000000001</v>
      </c>
      <c r="H954" s="119"/>
      <c r="I954" s="119"/>
      <c r="J954" s="119">
        <v>4</v>
      </c>
      <c r="K954" s="119">
        <v>4</v>
      </c>
      <c r="L954" s="119"/>
      <c r="M954" s="119">
        <v>4</v>
      </c>
      <c r="N954" s="120">
        <v>4</v>
      </c>
      <c r="O954" s="114">
        <v>29.349435318275155</v>
      </c>
    </row>
    <row r="955" spans="1:15" s="114" customFormat="1" ht="12" x14ac:dyDescent="0.2">
      <c r="A955" s="121" t="s">
        <v>1888</v>
      </c>
      <c r="B955" s="122" t="s">
        <v>1889</v>
      </c>
      <c r="C955" s="117" t="s">
        <v>1928</v>
      </c>
      <c r="D955" s="118">
        <v>28.835566991786447</v>
      </c>
      <c r="E955" s="118">
        <v>3.4496919917864473</v>
      </c>
      <c r="F955" s="123">
        <v>3.4888749999999997</v>
      </c>
      <c r="G955" s="123">
        <v>1.8970000000000002</v>
      </c>
      <c r="H955" s="123"/>
      <c r="I955" s="123"/>
      <c r="J955" s="123">
        <v>4</v>
      </c>
      <c r="K955" s="123">
        <v>4</v>
      </c>
      <c r="L955" s="123">
        <v>4</v>
      </c>
      <c r="M955" s="123">
        <v>4</v>
      </c>
      <c r="N955" s="120">
        <v>4</v>
      </c>
      <c r="O955" s="114">
        <v>28.835566991786447</v>
      </c>
    </row>
    <row r="956" spans="1:15" s="114" customFormat="1" ht="12" x14ac:dyDescent="0.2">
      <c r="A956" s="115" t="s">
        <v>1890</v>
      </c>
      <c r="B956" s="116" t="s">
        <v>1891</v>
      </c>
      <c r="C956" s="117" t="s">
        <v>1928</v>
      </c>
      <c r="D956" s="118">
        <v>28.509114989733057</v>
      </c>
      <c r="E956" s="118">
        <v>4.3121149897330593</v>
      </c>
      <c r="F956" s="119">
        <v>6.4409999999999989</v>
      </c>
      <c r="G956" s="119">
        <v>9.7560000000000002</v>
      </c>
      <c r="H956" s="119"/>
      <c r="I956" s="119"/>
      <c r="J956" s="119"/>
      <c r="K956" s="119">
        <v>4</v>
      </c>
      <c r="L956" s="119"/>
      <c r="M956" s="119"/>
      <c r="N956" s="120">
        <v>4</v>
      </c>
      <c r="O956" s="114">
        <v>28.509114989733057</v>
      </c>
    </row>
    <row r="957" spans="1:15" s="114" customFormat="1" ht="12" x14ac:dyDescent="0.2">
      <c r="A957" s="121" t="s">
        <v>1892</v>
      </c>
      <c r="B957" s="122" t="s">
        <v>1893</v>
      </c>
      <c r="C957" s="117" t="s">
        <v>1928</v>
      </c>
      <c r="D957" s="118">
        <v>28.025191991786446</v>
      </c>
      <c r="E957" s="118">
        <v>3.4496919917864473</v>
      </c>
      <c r="F957" s="123">
        <v>3.2204999999999995</v>
      </c>
      <c r="G957" s="123">
        <v>1.355</v>
      </c>
      <c r="H957" s="123"/>
      <c r="I957" s="123"/>
      <c r="J957" s="123">
        <v>4</v>
      </c>
      <c r="K957" s="123">
        <v>4</v>
      </c>
      <c r="L957" s="123">
        <v>4</v>
      </c>
      <c r="M957" s="123">
        <v>4</v>
      </c>
      <c r="N957" s="120">
        <v>4</v>
      </c>
      <c r="O957" s="114">
        <v>28.025191991786446</v>
      </c>
    </row>
    <row r="958" spans="1:15" s="114" customFormat="1" ht="12" x14ac:dyDescent="0.2">
      <c r="A958" s="115" t="s">
        <v>1894</v>
      </c>
      <c r="B958" s="116" t="s">
        <v>1895</v>
      </c>
      <c r="C958" s="117" t="s">
        <v>1928</v>
      </c>
      <c r="D958" s="118">
        <v>27.525916324435318</v>
      </c>
      <c r="E958" s="118">
        <v>3.7371663244353179</v>
      </c>
      <c r="F958" s="119">
        <v>0.53674999999999995</v>
      </c>
      <c r="G958" s="119">
        <v>3.2520000000000002</v>
      </c>
      <c r="H958" s="119"/>
      <c r="I958" s="119"/>
      <c r="J958" s="119">
        <v>4</v>
      </c>
      <c r="K958" s="119">
        <v>4</v>
      </c>
      <c r="L958" s="119">
        <v>4</v>
      </c>
      <c r="M958" s="119">
        <v>4</v>
      </c>
      <c r="N958" s="120">
        <v>4</v>
      </c>
      <c r="O958" s="114">
        <v>27.525916324435318</v>
      </c>
    </row>
    <row r="959" spans="1:15" s="114" customFormat="1" ht="12" x14ac:dyDescent="0.2">
      <c r="A959" s="121" t="s">
        <v>1896</v>
      </c>
      <c r="B959" s="122" t="s">
        <v>1897</v>
      </c>
      <c r="C959" s="117" t="s">
        <v>1928</v>
      </c>
      <c r="D959" s="118">
        <v>27.305181981519503</v>
      </c>
      <c r="E959" s="118">
        <v>7.7618069815195065</v>
      </c>
      <c r="F959" s="123">
        <v>4.5623749999999994</v>
      </c>
      <c r="G959" s="123">
        <v>2.9810000000000003</v>
      </c>
      <c r="H959" s="123"/>
      <c r="I959" s="123"/>
      <c r="J959" s="123"/>
      <c r="K959" s="123"/>
      <c r="L959" s="123">
        <v>4</v>
      </c>
      <c r="M959" s="123">
        <v>4</v>
      </c>
      <c r="N959" s="120">
        <v>4</v>
      </c>
      <c r="O959" s="114">
        <v>27.305181981519503</v>
      </c>
    </row>
    <row r="960" spans="1:15" s="114" customFormat="1" ht="12" x14ac:dyDescent="0.2">
      <c r="A960" s="115" t="s">
        <v>1898</v>
      </c>
      <c r="B960" s="116" t="s">
        <v>1899</v>
      </c>
      <c r="C960" s="117" t="s">
        <v>1928</v>
      </c>
      <c r="D960" s="118">
        <v>27.187842659137576</v>
      </c>
      <c r="E960" s="118">
        <v>3.162217659137577</v>
      </c>
      <c r="F960" s="119">
        <v>4.0256249999999998</v>
      </c>
      <c r="G960" s="119"/>
      <c r="H960" s="119"/>
      <c r="I960" s="119"/>
      <c r="J960" s="119">
        <v>4</v>
      </c>
      <c r="K960" s="119">
        <v>4</v>
      </c>
      <c r="L960" s="119">
        <v>4</v>
      </c>
      <c r="M960" s="119">
        <v>4</v>
      </c>
      <c r="N960" s="120">
        <v>4</v>
      </c>
      <c r="O960" s="114">
        <v>27.187842659137576</v>
      </c>
    </row>
    <row r="961" spans="1:15" s="114" customFormat="1" ht="12" x14ac:dyDescent="0.2">
      <c r="A961" s="121" t="s">
        <v>292</v>
      </c>
      <c r="B961" s="122" t="s">
        <v>1900</v>
      </c>
      <c r="C961" s="117" t="s">
        <v>1928</v>
      </c>
      <c r="D961" s="118">
        <v>27.063861652977412</v>
      </c>
      <c r="E961" s="118">
        <v>5.7494866529774127</v>
      </c>
      <c r="F961" s="123">
        <v>6.7093749999999996</v>
      </c>
      <c r="G961" s="123">
        <v>1.355</v>
      </c>
      <c r="H961" s="123">
        <v>1.25</v>
      </c>
      <c r="I961" s="123"/>
      <c r="J961" s="123"/>
      <c r="K961" s="123">
        <v>4</v>
      </c>
      <c r="L961" s="123"/>
      <c r="M961" s="123">
        <v>4</v>
      </c>
      <c r="N961" s="120">
        <v>4</v>
      </c>
      <c r="O961" s="114">
        <v>27.063861652977412</v>
      </c>
    </row>
    <row r="962" spans="1:15" s="114" customFormat="1" ht="12" x14ac:dyDescent="0.2">
      <c r="A962" s="115" t="s">
        <v>1901</v>
      </c>
      <c r="B962" s="116" t="s">
        <v>1902</v>
      </c>
      <c r="C962" s="117" t="s">
        <v>1928</v>
      </c>
      <c r="D962" s="118">
        <v>25.407166324435316</v>
      </c>
      <c r="E962" s="118">
        <v>3.7371663244353179</v>
      </c>
      <c r="F962" s="119">
        <v>2.1469999999999998</v>
      </c>
      <c r="G962" s="119">
        <v>3.5230000000000001</v>
      </c>
      <c r="H962" s="119"/>
      <c r="I962" s="119"/>
      <c r="J962" s="119">
        <v>4</v>
      </c>
      <c r="K962" s="119"/>
      <c r="L962" s="119">
        <v>4</v>
      </c>
      <c r="M962" s="119">
        <v>4</v>
      </c>
      <c r="N962" s="120">
        <v>4</v>
      </c>
      <c r="O962" s="114">
        <v>25.407166324435316</v>
      </c>
    </row>
    <row r="963" spans="1:15" s="114" customFormat="1" ht="12" x14ac:dyDescent="0.2">
      <c r="A963" s="121" t="s">
        <v>1903</v>
      </c>
      <c r="B963" s="122" t="s">
        <v>1904</v>
      </c>
      <c r="C963" s="117" t="s">
        <v>1928</v>
      </c>
      <c r="D963" s="118">
        <v>24.64811498973306</v>
      </c>
      <c r="E963" s="118">
        <v>4.3121149897330593</v>
      </c>
      <c r="F963" s="123">
        <v>0</v>
      </c>
      <c r="G963" s="123">
        <v>4.3360000000000003</v>
      </c>
      <c r="H963" s="123"/>
      <c r="I963" s="123"/>
      <c r="J963" s="123">
        <v>4</v>
      </c>
      <c r="K963" s="123">
        <v>4</v>
      </c>
      <c r="L963" s="123">
        <v>4</v>
      </c>
      <c r="M963" s="123"/>
      <c r="N963" s="120">
        <v>4</v>
      </c>
      <c r="O963" s="114">
        <v>24.64811498973306</v>
      </c>
    </row>
    <row r="964" spans="1:15" s="114" customFormat="1" ht="12" x14ac:dyDescent="0.2">
      <c r="A964" s="115" t="s">
        <v>1905</v>
      </c>
      <c r="B964" s="116" t="s">
        <v>1906</v>
      </c>
      <c r="C964" s="117" t="s">
        <v>1928</v>
      </c>
      <c r="D964" s="118">
        <v>24.087566991786446</v>
      </c>
      <c r="E964" s="118">
        <v>3.4496919917864473</v>
      </c>
      <c r="F964" s="119">
        <v>3.4888749999999997</v>
      </c>
      <c r="G964" s="119">
        <v>5.149</v>
      </c>
      <c r="H964" s="119"/>
      <c r="I964" s="119"/>
      <c r="J964" s="119"/>
      <c r="K964" s="119">
        <v>4</v>
      </c>
      <c r="L964" s="119"/>
      <c r="M964" s="119">
        <v>4</v>
      </c>
      <c r="N964" s="120">
        <v>4</v>
      </c>
      <c r="O964" s="114">
        <v>24.087566991786446</v>
      </c>
    </row>
    <row r="965" spans="1:15" s="114" customFormat="1" ht="12" x14ac:dyDescent="0.2">
      <c r="A965" s="121" t="s">
        <v>1907</v>
      </c>
      <c r="B965" s="122" t="s">
        <v>1908</v>
      </c>
      <c r="C965" s="117" t="s">
        <v>1928</v>
      </c>
      <c r="D965" s="118">
        <v>23.168743326488705</v>
      </c>
      <c r="E965" s="118">
        <v>2.8747433264887063</v>
      </c>
      <c r="F965" s="123">
        <v>4.2939999999999996</v>
      </c>
      <c r="G965" s="123"/>
      <c r="H965" s="123"/>
      <c r="I965" s="123"/>
      <c r="J965" s="123"/>
      <c r="K965" s="123">
        <v>4</v>
      </c>
      <c r="L965" s="123">
        <v>4</v>
      </c>
      <c r="M965" s="123">
        <v>4</v>
      </c>
      <c r="N965" s="120">
        <v>4</v>
      </c>
      <c r="O965" s="114">
        <v>23.168743326488705</v>
      </c>
    </row>
    <row r="966" spans="1:15" s="114" customFormat="1" ht="12" x14ac:dyDescent="0.2">
      <c r="A966" s="115" t="s">
        <v>1909</v>
      </c>
      <c r="B966" s="116" t="s">
        <v>1910</v>
      </c>
      <c r="C966" s="117" t="s">
        <v>1928</v>
      </c>
      <c r="D966" s="118">
        <v>22.012320328542096</v>
      </c>
      <c r="E966" s="118">
        <v>2.0123203285420943</v>
      </c>
      <c r="F966" s="119"/>
      <c r="G966" s="119"/>
      <c r="H966" s="119"/>
      <c r="I966" s="119"/>
      <c r="J966" s="119">
        <v>4</v>
      </c>
      <c r="K966" s="119">
        <v>4</v>
      </c>
      <c r="L966" s="119">
        <v>4</v>
      </c>
      <c r="M966" s="119">
        <v>4</v>
      </c>
      <c r="N966" s="120">
        <v>4</v>
      </c>
      <c r="O966" s="114">
        <v>22.012320328542096</v>
      </c>
    </row>
    <row r="967" spans="1:15" s="114" customFormat="1" thickBot="1" x14ac:dyDescent="0.25">
      <c r="A967" s="124" t="s">
        <v>1911</v>
      </c>
      <c r="B967" s="125" t="s">
        <v>1912</v>
      </c>
      <c r="C967" s="126" t="s">
        <v>1928</v>
      </c>
      <c r="D967" s="127">
        <v>20.599589322381931</v>
      </c>
      <c r="E967" s="127">
        <v>4.59958932238193</v>
      </c>
      <c r="F967" s="128"/>
      <c r="G967" s="128"/>
      <c r="H967" s="128"/>
      <c r="I967" s="128"/>
      <c r="J967" s="128">
        <v>4</v>
      </c>
      <c r="K967" s="128">
        <v>4</v>
      </c>
      <c r="L967" s="128">
        <v>4</v>
      </c>
      <c r="M967" s="128"/>
      <c r="N967" s="129">
        <v>4</v>
      </c>
      <c r="O967" s="114">
        <v>20.599589322381931</v>
      </c>
    </row>
    <row r="968" spans="1:15" s="114" customFormat="1" ht="12" x14ac:dyDescent="0.2">
      <c r="A968" s="130" t="s">
        <v>1913</v>
      </c>
      <c r="B968" s="131" t="s">
        <v>1914</v>
      </c>
      <c r="C968" s="132" t="s">
        <v>1928</v>
      </c>
      <c r="D968" s="133">
        <v>14.874743326488707</v>
      </c>
      <c r="E968" s="133">
        <v>2.8747433264887063</v>
      </c>
      <c r="F968" s="134"/>
      <c r="G968" s="134"/>
      <c r="H968" s="134"/>
      <c r="I968" s="134"/>
      <c r="J968" s="134"/>
      <c r="K968" s="134"/>
      <c r="L968" s="134">
        <v>4</v>
      </c>
      <c r="M968" s="134">
        <v>4</v>
      </c>
      <c r="N968" s="135">
        <v>4</v>
      </c>
      <c r="O968" s="114">
        <v>14.874743326488707</v>
      </c>
    </row>
    <row r="969" spans="1:15" s="114" customFormat="1" ht="12" x14ac:dyDescent="0.2">
      <c r="A969" s="136" t="s">
        <v>1929</v>
      </c>
      <c r="B969" s="137" t="s">
        <v>1930</v>
      </c>
      <c r="C969" s="137" t="s">
        <v>1931</v>
      </c>
      <c r="D969" s="138">
        <v>59.170833333333334</v>
      </c>
      <c r="E969" s="137">
        <v>6.8375000000000004</v>
      </c>
      <c r="F969" s="137">
        <v>10</v>
      </c>
      <c r="G969" s="137">
        <v>8.3333333333333321</v>
      </c>
      <c r="H969" s="137">
        <v>9</v>
      </c>
      <c r="I969" s="138">
        <v>5</v>
      </c>
      <c r="J969" s="138">
        <v>5</v>
      </c>
      <c r="K969" s="138">
        <v>5</v>
      </c>
      <c r="L969" s="139">
        <v>5</v>
      </c>
      <c r="M969" s="114">
        <v>5</v>
      </c>
      <c r="N969" s="114">
        <v>59.170833333333334</v>
      </c>
    </row>
    <row r="970" spans="1:15" s="114" customFormat="1" ht="12" x14ac:dyDescent="0.2">
      <c r="A970" s="136" t="s">
        <v>1932</v>
      </c>
      <c r="B970" s="137" t="s">
        <v>1933</v>
      </c>
      <c r="C970" s="137" t="s">
        <v>1931</v>
      </c>
      <c r="D970" s="138">
        <v>58.1</v>
      </c>
      <c r="E970" s="137">
        <v>7.11</v>
      </c>
      <c r="F970" s="137">
        <v>5.99</v>
      </c>
      <c r="G970" s="137">
        <v>10</v>
      </c>
      <c r="H970" s="137">
        <v>10</v>
      </c>
      <c r="I970" s="138">
        <v>5</v>
      </c>
      <c r="J970" s="138">
        <v>5</v>
      </c>
      <c r="K970" s="138">
        <v>5</v>
      </c>
      <c r="L970" s="139">
        <v>5</v>
      </c>
      <c r="M970" s="114">
        <v>5</v>
      </c>
      <c r="N970" s="114">
        <v>58.1</v>
      </c>
    </row>
    <row r="971" spans="1:15" s="114" customFormat="1" ht="12" x14ac:dyDescent="0.2">
      <c r="A971" s="136" t="s">
        <v>1934</v>
      </c>
      <c r="B971" s="137" t="s">
        <v>1935</v>
      </c>
      <c r="C971" s="137" t="s">
        <v>1931</v>
      </c>
      <c r="D971" s="138">
        <v>56.244539650537632</v>
      </c>
      <c r="E971" s="137">
        <v>6.8359375</v>
      </c>
      <c r="F971" s="137">
        <v>10</v>
      </c>
      <c r="G971" s="137">
        <v>9.408602150537634</v>
      </c>
      <c r="H971" s="137">
        <v>10</v>
      </c>
      <c r="I971" s="138"/>
      <c r="J971" s="138">
        <v>5</v>
      </c>
      <c r="K971" s="138">
        <v>5</v>
      </c>
      <c r="L971" s="139">
        <v>5</v>
      </c>
      <c r="M971" s="114">
        <v>5</v>
      </c>
      <c r="N971" s="114">
        <v>56.244539650537632</v>
      </c>
    </row>
    <row r="972" spans="1:15" s="114" customFormat="1" ht="12" x14ac:dyDescent="0.2">
      <c r="A972" s="136" t="s">
        <v>1936</v>
      </c>
      <c r="B972" s="137" t="s">
        <v>1937</v>
      </c>
      <c r="C972" s="137" t="s">
        <v>1931</v>
      </c>
      <c r="D972" s="138">
        <v>55.698102150537636</v>
      </c>
      <c r="E972" s="137">
        <v>10</v>
      </c>
      <c r="F972" s="137">
        <v>6.2894999999999994</v>
      </c>
      <c r="G972" s="137">
        <v>9.408602150537634</v>
      </c>
      <c r="H972" s="137">
        <v>10</v>
      </c>
      <c r="I972" s="138"/>
      <c r="J972" s="138">
        <v>5</v>
      </c>
      <c r="K972" s="138">
        <v>5</v>
      </c>
      <c r="L972" s="139">
        <v>5</v>
      </c>
      <c r="M972" s="114">
        <v>5</v>
      </c>
      <c r="N972" s="114">
        <v>55.698102150537636</v>
      </c>
    </row>
    <row r="973" spans="1:15" s="114" customFormat="1" ht="12" x14ac:dyDescent="0.2">
      <c r="A973" s="136" t="s">
        <v>1938</v>
      </c>
      <c r="B973" s="137" t="s">
        <v>1939</v>
      </c>
      <c r="C973" s="137" t="s">
        <v>1931</v>
      </c>
      <c r="D973" s="138">
        <v>52.188124999999999</v>
      </c>
      <c r="E973" s="137">
        <v>8.203125</v>
      </c>
      <c r="F973" s="137">
        <v>8.9849999999999994</v>
      </c>
      <c r="G973" s="137">
        <v>10</v>
      </c>
      <c r="H973" s="137">
        <v>5</v>
      </c>
      <c r="I973" s="138">
        <v>5</v>
      </c>
      <c r="J973" s="138">
        <v>5</v>
      </c>
      <c r="K973" s="138">
        <v>5</v>
      </c>
      <c r="L973" s="139"/>
      <c r="M973" s="114">
        <v>5</v>
      </c>
      <c r="N973" s="114">
        <v>52.188124999999999</v>
      </c>
    </row>
    <row r="974" spans="1:15" s="114" customFormat="1" ht="12" x14ac:dyDescent="0.2">
      <c r="A974" s="136" t="s">
        <v>1940</v>
      </c>
      <c r="B974" s="137" t="s">
        <v>1941</v>
      </c>
      <c r="C974" s="137" t="s">
        <v>1931</v>
      </c>
      <c r="D974" s="138">
        <v>51.761062500000001</v>
      </c>
      <c r="E974" s="137">
        <v>8.4765625</v>
      </c>
      <c r="F974" s="137">
        <v>9.2844999999999995</v>
      </c>
      <c r="G974" s="137">
        <v>10</v>
      </c>
      <c r="H974" s="137">
        <v>4</v>
      </c>
      <c r="I974" s="138"/>
      <c r="J974" s="138">
        <v>5</v>
      </c>
      <c r="K974" s="138">
        <v>5</v>
      </c>
      <c r="L974" s="139">
        <v>5</v>
      </c>
      <c r="M974" s="114">
        <v>5</v>
      </c>
      <c r="N974" s="114">
        <v>51.761062500000001</v>
      </c>
    </row>
    <row r="975" spans="1:15" s="114" customFormat="1" ht="12" x14ac:dyDescent="0.2">
      <c r="A975" s="136" t="s">
        <v>1942</v>
      </c>
      <c r="B975" s="137" t="s">
        <v>1943</v>
      </c>
      <c r="C975" s="137" t="s">
        <v>1931</v>
      </c>
      <c r="D975" s="138">
        <v>51.658387768817207</v>
      </c>
      <c r="E975" s="137">
        <v>9.5703125</v>
      </c>
      <c r="F975" s="137">
        <v>7.7869999999999999</v>
      </c>
      <c r="G975" s="137">
        <v>4.301075268817204</v>
      </c>
      <c r="H975" s="137">
        <v>10</v>
      </c>
      <c r="I975" s="138"/>
      <c r="J975" s="138">
        <v>5</v>
      </c>
      <c r="K975" s="138">
        <v>5</v>
      </c>
      <c r="L975" s="139">
        <v>5</v>
      </c>
      <c r="M975" s="114">
        <v>5</v>
      </c>
      <c r="N975" s="114">
        <v>51.658387768817207</v>
      </c>
    </row>
    <row r="976" spans="1:15" s="114" customFormat="1" ht="12" x14ac:dyDescent="0.2">
      <c r="A976" s="136" t="s">
        <v>1944</v>
      </c>
      <c r="B976" s="137" t="s">
        <v>1945</v>
      </c>
      <c r="C976" s="137" t="s">
        <v>1931</v>
      </c>
      <c r="D976" s="138">
        <v>51.470719086021504</v>
      </c>
      <c r="E976" s="137">
        <v>7.109375</v>
      </c>
      <c r="F976" s="137">
        <v>8.9849999999999994</v>
      </c>
      <c r="G976" s="137">
        <v>5.376344086021505</v>
      </c>
      <c r="H976" s="137">
        <v>10</v>
      </c>
      <c r="I976" s="138"/>
      <c r="J976" s="138">
        <v>5</v>
      </c>
      <c r="K976" s="138">
        <v>5</v>
      </c>
      <c r="L976" s="139">
        <v>5</v>
      </c>
      <c r="M976" s="114">
        <v>5</v>
      </c>
      <c r="N976" s="114">
        <v>51.470719086021504</v>
      </c>
    </row>
    <row r="977" spans="1:14" s="114" customFormat="1" ht="12" x14ac:dyDescent="0.2">
      <c r="A977" s="136" t="s">
        <v>1946</v>
      </c>
      <c r="B977" s="137" t="s">
        <v>1947</v>
      </c>
      <c r="C977" s="137" t="s">
        <v>1931</v>
      </c>
      <c r="D977" s="138">
        <v>50.504405241935487</v>
      </c>
      <c r="E977" s="137">
        <v>4.6484375</v>
      </c>
      <c r="F977" s="137">
        <v>8.9849999999999994</v>
      </c>
      <c r="G977" s="137">
        <v>8.870967741935484</v>
      </c>
      <c r="H977" s="137">
        <v>8</v>
      </c>
      <c r="I977" s="138"/>
      <c r="J977" s="138">
        <v>5</v>
      </c>
      <c r="K977" s="138">
        <v>5</v>
      </c>
      <c r="L977" s="139">
        <v>5</v>
      </c>
      <c r="M977" s="114">
        <v>5</v>
      </c>
      <c r="N977" s="114">
        <v>50.504405241935487</v>
      </c>
    </row>
    <row r="978" spans="1:14" s="114" customFormat="1" ht="12" x14ac:dyDescent="0.2">
      <c r="A978" s="136" t="s">
        <v>1948</v>
      </c>
      <c r="B978" s="137" t="s">
        <v>1949</v>
      </c>
      <c r="C978" s="137" t="s">
        <v>1931</v>
      </c>
      <c r="D978" s="138">
        <v>50.340406586021501</v>
      </c>
      <c r="E978" s="137">
        <v>8.4765625</v>
      </c>
      <c r="F978" s="137">
        <v>7.4874999999999998</v>
      </c>
      <c r="G978" s="137">
        <v>5.376344086021505</v>
      </c>
      <c r="H978" s="137">
        <v>9</v>
      </c>
      <c r="I978" s="138"/>
      <c r="J978" s="138">
        <v>5</v>
      </c>
      <c r="K978" s="138">
        <v>5</v>
      </c>
      <c r="L978" s="139">
        <v>5</v>
      </c>
      <c r="M978" s="114">
        <v>5</v>
      </c>
      <c r="N978" s="114">
        <v>50.340406586021501</v>
      </c>
    </row>
    <row r="979" spans="1:14" s="114" customFormat="1" ht="12" x14ac:dyDescent="0.2">
      <c r="A979" s="136" t="s">
        <v>1950</v>
      </c>
      <c r="B979" s="137" t="s">
        <v>1951</v>
      </c>
      <c r="C979" s="137" t="s">
        <v>1931</v>
      </c>
      <c r="D979" s="138">
        <v>49.372059811827953</v>
      </c>
      <c r="E979" s="137">
        <v>7.3828125</v>
      </c>
      <c r="F979" s="137">
        <v>10</v>
      </c>
      <c r="G979" s="137">
        <v>6.9892473118279561</v>
      </c>
      <c r="H979" s="137">
        <v>5</v>
      </c>
      <c r="I979" s="138"/>
      <c r="J979" s="138">
        <v>5</v>
      </c>
      <c r="K979" s="138">
        <v>5</v>
      </c>
      <c r="L979" s="139">
        <v>5</v>
      </c>
      <c r="M979" s="114">
        <v>5</v>
      </c>
      <c r="N979" s="114">
        <v>49.372059811827953</v>
      </c>
    </row>
    <row r="980" spans="1:14" s="114" customFormat="1" ht="12" x14ac:dyDescent="0.2">
      <c r="A980" s="136" t="s">
        <v>1952</v>
      </c>
      <c r="B980" s="137" t="s">
        <v>1953</v>
      </c>
      <c r="C980" s="137" t="s">
        <v>1931</v>
      </c>
      <c r="D980" s="138">
        <v>48.732039650537637</v>
      </c>
      <c r="E980" s="137">
        <v>6.8359375</v>
      </c>
      <c r="F980" s="137">
        <v>7.4874999999999998</v>
      </c>
      <c r="G980" s="137">
        <v>9.408602150537634</v>
      </c>
      <c r="H980" s="137">
        <v>10</v>
      </c>
      <c r="I980" s="138"/>
      <c r="J980" s="138">
        <v>5</v>
      </c>
      <c r="K980" s="138">
        <v>5</v>
      </c>
      <c r="L980" s="139"/>
      <c r="M980" s="114">
        <v>5</v>
      </c>
      <c r="N980" s="114">
        <v>48.732039650537637</v>
      </c>
    </row>
    <row r="981" spans="1:14" s="114" customFormat="1" ht="12" x14ac:dyDescent="0.2">
      <c r="A981" s="136" t="s">
        <v>1954</v>
      </c>
      <c r="B981" s="137" t="s">
        <v>1955</v>
      </c>
      <c r="C981" s="137" t="s">
        <v>1931</v>
      </c>
      <c r="D981" s="138">
        <v>47.12232862903226</v>
      </c>
      <c r="E981" s="137">
        <v>9.5703125</v>
      </c>
      <c r="F981" s="137">
        <v>7.4874999999999998</v>
      </c>
      <c r="G981" s="137">
        <v>8.064516129032258</v>
      </c>
      <c r="H981" s="137">
        <v>2</v>
      </c>
      <c r="I981" s="138"/>
      <c r="J981" s="138">
        <v>5</v>
      </c>
      <c r="K981" s="138">
        <v>5</v>
      </c>
      <c r="L981" s="139">
        <v>5</v>
      </c>
      <c r="M981" s="114">
        <v>5</v>
      </c>
      <c r="N981" s="114">
        <v>47.12232862903226</v>
      </c>
    </row>
    <row r="982" spans="1:14" s="114" customFormat="1" ht="12" x14ac:dyDescent="0.2">
      <c r="A982" s="136" t="s">
        <v>1956</v>
      </c>
      <c r="B982" s="137" t="s">
        <v>1957</v>
      </c>
      <c r="C982" s="137" t="s">
        <v>1931</v>
      </c>
      <c r="D982" s="138">
        <v>46.566044354838709</v>
      </c>
      <c r="E982" s="137">
        <v>8.203125</v>
      </c>
      <c r="F982" s="137">
        <v>8.6854999999999993</v>
      </c>
      <c r="G982" s="137">
        <v>9.6774193548387082</v>
      </c>
      <c r="H982" s="137"/>
      <c r="I982" s="138"/>
      <c r="J982" s="138">
        <v>5</v>
      </c>
      <c r="K982" s="138">
        <v>5</v>
      </c>
      <c r="L982" s="139">
        <v>5</v>
      </c>
      <c r="M982" s="114">
        <v>5</v>
      </c>
      <c r="N982" s="114">
        <v>46.566044354838709</v>
      </c>
    </row>
    <row r="983" spans="1:14" s="114" customFormat="1" ht="12" x14ac:dyDescent="0.2">
      <c r="A983" s="136" t="s">
        <v>1958</v>
      </c>
      <c r="B983" s="137" t="s">
        <v>1959</v>
      </c>
      <c r="C983" s="137" t="s">
        <v>1931</v>
      </c>
      <c r="D983" s="138">
        <v>46.29074260752688</v>
      </c>
      <c r="E983" s="137">
        <v>9.5703125</v>
      </c>
      <c r="F983" s="137">
        <v>10</v>
      </c>
      <c r="G983" s="137">
        <v>6.7204301075268811</v>
      </c>
      <c r="H983" s="137"/>
      <c r="I983" s="138"/>
      <c r="J983" s="138">
        <v>5</v>
      </c>
      <c r="K983" s="138">
        <v>5</v>
      </c>
      <c r="L983" s="139">
        <v>5</v>
      </c>
      <c r="M983" s="114">
        <v>5</v>
      </c>
      <c r="N983" s="114">
        <v>46.29074260752688</v>
      </c>
    </row>
    <row r="984" spans="1:14" s="114" customFormat="1" ht="12" x14ac:dyDescent="0.2">
      <c r="A984" s="136" t="s">
        <v>1960</v>
      </c>
      <c r="B984" s="137" t="s">
        <v>1961</v>
      </c>
      <c r="C984" s="137" t="s">
        <v>1931</v>
      </c>
      <c r="D984" s="138">
        <v>46.27574260752688</v>
      </c>
      <c r="E984" s="137">
        <v>9.5703125</v>
      </c>
      <c r="F984" s="137">
        <v>8.9849999999999994</v>
      </c>
      <c r="G984" s="137">
        <v>6.7204301075268811</v>
      </c>
      <c r="H984" s="137">
        <v>1</v>
      </c>
      <c r="I984" s="138"/>
      <c r="J984" s="138">
        <v>5</v>
      </c>
      <c r="K984" s="138">
        <v>5</v>
      </c>
      <c r="L984" s="139">
        <v>5</v>
      </c>
      <c r="M984" s="114">
        <v>5</v>
      </c>
      <c r="N984" s="114">
        <v>46.27574260752688</v>
      </c>
    </row>
    <row r="985" spans="1:14" s="114" customFormat="1" ht="12" x14ac:dyDescent="0.2">
      <c r="A985" s="136" t="s">
        <v>1962</v>
      </c>
      <c r="B985" s="137" t="s">
        <v>1963</v>
      </c>
      <c r="C985" s="137" t="s">
        <v>1931</v>
      </c>
      <c r="D985" s="138">
        <v>46.172728494623655</v>
      </c>
      <c r="E985" s="137">
        <v>5.46875</v>
      </c>
      <c r="F985" s="137">
        <v>7.79</v>
      </c>
      <c r="G985" s="137">
        <v>5.913978494623656</v>
      </c>
      <c r="H985" s="137">
        <v>2</v>
      </c>
      <c r="I985" s="138">
        <v>5</v>
      </c>
      <c r="J985" s="138">
        <v>5</v>
      </c>
      <c r="K985" s="138">
        <v>5</v>
      </c>
      <c r="L985" s="139">
        <v>5</v>
      </c>
      <c r="M985" s="114">
        <v>5</v>
      </c>
      <c r="N985" s="114">
        <v>46.172728494623655</v>
      </c>
    </row>
    <row r="986" spans="1:14" s="114" customFormat="1" ht="12" x14ac:dyDescent="0.2">
      <c r="A986" s="136" t="s">
        <v>1964</v>
      </c>
      <c r="B986" s="137" t="s">
        <v>1965</v>
      </c>
      <c r="C986" s="137" t="s">
        <v>1931</v>
      </c>
      <c r="D986" s="138">
        <v>45.885161290322579</v>
      </c>
      <c r="E986" s="137">
        <v>8.25</v>
      </c>
      <c r="F986" s="137">
        <v>5.99</v>
      </c>
      <c r="G986" s="137">
        <v>5.6451612903225801</v>
      </c>
      <c r="H986" s="137">
        <v>1</v>
      </c>
      <c r="I986" s="138">
        <v>5</v>
      </c>
      <c r="J986" s="138">
        <v>5</v>
      </c>
      <c r="K986" s="138">
        <v>5</v>
      </c>
      <c r="L986" s="139">
        <v>5</v>
      </c>
      <c r="M986" s="114">
        <v>5</v>
      </c>
      <c r="N986" s="114">
        <v>45.885161290322579</v>
      </c>
    </row>
    <row r="987" spans="1:14" s="114" customFormat="1" ht="12" x14ac:dyDescent="0.2">
      <c r="A987" s="136" t="s">
        <v>1966</v>
      </c>
      <c r="B987" s="137" t="s">
        <v>1967</v>
      </c>
      <c r="C987" s="137" t="s">
        <v>1931</v>
      </c>
      <c r="D987" s="138">
        <v>45.882914650537636</v>
      </c>
      <c r="E987" s="137">
        <v>7.3828125</v>
      </c>
      <c r="F987" s="137">
        <v>5.0914999999999999</v>
      </c>
      <c r="G987" s="137">
        <v>9.408602150537634</v>
      </c>
      <c r="H987" s="137">
        <v>4</v>
      </c>
      <c r="I987" s="138"/>
      <c r="J987" s="138">
        <v>5</v>
      </c>
      <c r="K987" s="138">
        <v>5</v>
      </c>
      <c r="L987" s="139">
        <v>5</v>
      </c>
      <c r="M987" s="114">
        <v>5</v>
      </c>
      <c r="N987" s="114">
        <v>45.882914650537636</v>
      </c>
    </row>
    <row r="988" spans="1:14" s="114" customFormat="1" ht="12" x14ac:dyDescent="0.2">
      <c r="A988" s="136" t="s">
        <v>1968</v>
      </c>
      <c r="B988" s="137" t="s">
        <v>1969</v>
      </c>
      <c r="C988" s="137" t="s">
        <v>1931</v>
      </c>
      <c r="D988" s="138">
        <v>45.711525537634408</v>
      </c>
      <c r="E988" s="137">
        <v>7.109375</v>
      </c>
      <c r="F988" s="137">
        <v>10</v>
      </c>
      <c r="G988" s="137">
        <v>8.6021505376344081</v>
      </c>
      <c r="H988" s="137"/>
      <c r="I988" s="138"/>
      <c r="J988" s="138">
        <v>5</v>
      </c>
      <c r="K988" s="138">
        <v>5</v>
      </c>
      <c r="L988" s="139">
        <v>5</v>
      </c>
      <c r="M988" s="114">
        <v>5</v>
      </c>
      <c r="N988" s="114">
        <v>45.711525537634408</v>
      </c>
    </row>
    <row r="989" spans="1:14" s="114" customFormat="1" ht="12" x14ac:dyDescent="0.2">
      <c r="A989" s="136" t="s">
        <v>1970</v>
      </c>
      <c r="B989" s="137" t="s">
        <v>1971</v>
      </c>
      <c r="C989" s="137" t="s">
        <v>1931</v>
      </c>
      <c r="D989" s="138">
        <v>45.007993951612903</v>
      </c>
      <c r="E989" s="137">
        <v>5.7421875</v>
      </c>
      <c r="F989" s="137">
        <v>6.04</v>
      </c>
      <c r="G989" s="137">
        <v>3.225806451612903</v>
      </c>
      <c r="H989" s="137">
        <v>10</v>
      </c>
      <c r="I989" s="138"/>
      <c r="J989" s="138">
        <v>5</v>
      </c>
      <c r="K989" s="138">
        <v>5</v>
      </c>
      <c r="L989" s="139">
        <v>5</v>
      </c>
      <c r="M989" s="114">
        <v>5</v>
      </c>
      <c r="N989" s="114">
        <v>45.007993951612903</v>
      </c>
    </row>
    <row r="990" spans="1:14" s="114" customFormat="1" ht="12" x14ac:dyDescent="0.2">
      <c r="A990" s="136" t="s">
        <v>1972</v>
      </c>
      <c r="B990" s="137" t="s">
        <v>1973</v>
      </c>
      <c r="C990" s="137" t="s">
        <v>1931</v>
      </c>
      <c r="D990" s="138">
        <v>44.863930107526883</v>
      </c>
      <c r="E990" s="137">
        <v>8.25</v>
      </c>
      <c r="F990" s="137">
        <v>3.8935</v>
      </c>
      <c r="G990" s="137">
        <v>6.7204301075268811</v>
      </c>
      <c r="H990" s="137">
        <v>1</v>
      </c>
      <c r="I990" s="138">
        <v>5</v>
      </c>
      <c r="J990" s="138">
        <v>5</v>
      </c>
      <c r="K990" s="138">
        <v>5</v>
      </c>
      <c r="L990" s="139">
        <v>5</v>
      </c>
      <c r="M990" s="114">
        <v>5</v>
      </c>
      <c r="N990" s="114">
        <v>44.863930107526883</v>
      </c>
    </row>
    <row r="991" spans="1:14" s="114" customFormat="1" ht="12" x14ac:dyDescent="0.2">
      <c r="A991" s="136" t="s">
        <v>1974</v>
      </c>
      <c r="B991" s="137" t="s">
        <v>1975</v>
      </c>
      <c r="C991" s="137" t="s">
        <v>1931</v>
      </c>
      <c r="D991" s="138">
        <v>44.241156586021503</v>
      </c>
      <c r="E991" s="137">
        <v>9.5703125</v>
      </c>
      <c r="F991" s="137">
        <v>3.2944999999999998</v>
      </c>
      <c r="G991" s="137">
        <v>5.376344086021505</v>
      </c>
      <c r="H991" s="137">
        <v>6</v>
      </c>
      <c r="I991" s="138"/>
      <c r="J991" s="138">
        <v>5</v>
      </c>
      <c r="K991" s="138">
        <v>5</v>
      </c>
      <c r="L991" s="139">
        <v>5</v>
      </c>
      <c r="M991" s="114">
        <v>5</v>
      </c>
      <c r="N991" s="114">
        <v>44.241156586021503</v>
      </c>
    </row>
    <row r="992" spans="1:14" s="114" customFormat="1" ht="12" x14ac:dyDescent="0.2">
      <c r="A992" s="136" t="s">
        <v>1976</v>
      </c>
      <c r="B992" s="137" t="s">
        <v>1977</v>
      </c>
      <c r="C992" s="137" t="s">
        <v>1931</v>
      </c>
      <c r="D992" s="138">
        <v>44.136375000000001</v>
      </c>
      <c r="E992" s="137">
        <v>8.203125</v>
      </c>
      <c r="F992" s="137">
        <v>6.2894999999999994</v>
      </c>
      <c r="G992" s="137">
        <v>5.6437499999999998</v>
      </c>
      <c r="H992" s="137">
        <v>4</v>
      </c>
      <c r="I992" s="138"/>
      <c r="J992" s="138">
        <v>5</v>
      </c>
      <c r="K992" s="138">
        <v>5</v>
      </c>
      <c r="L992" s="139">
        <v>5</v>
      </c>
      <c r="M992" s="114">
        <v>5</v>
      </c>
      <c r="N992" s="114">
        <v>44.136375000000001</v>
      </c>
    </row>
    <row r="993" spans="1:14" s="114" customFormat="1" ht="12" x14ac:dyDescent="0.2">
      <c r="A993" s="136" t="s">
        <v>447</v>
      </c>
      <c r="B993" s="137" t="s">
        <v>1978</v>
      </c>
      <c r="C993" s="137" t="s">
        <v>1931</v>
      </c>
      <c r="D993" s="138">
        <v>44.005477150537637</v>
      </c>
      <c r="E993" s="137">
        <v>7.109375</v>
      </c>
      <c r="F993" s="137">
        <v>7.4874999999999998</v>
      </c>
      <c r="G993" s="137">
        <v>9.408602150537634</v>
      </c>
      <c r="H993" s="137"/>
      <c r="I993" s="138"/>
      <c r="J993" s="138">
        <v>5</v>
      </c>
      <c r="K993" s="138">
        <v>5</v>
      </c>
      <c r="L993" s="139">
        <v>5</v>
      </c>
      <c r="M993" s="114">
        <v>5</v>
      </c>
      <c r="N993" s="114">
        <v>44.005477150537637</v>
      </c>
    </row>
    <row r="994" spans="1:14" s="114" customFormat="1" ht="12" x14ac:dyDescent="0.2">
      <c r="A994" s="136" t="s">
        <v>1979</v>
      </c>
      <c r="B994" s="137" t="s">
        <v>1980</v>
      </c>
      <c r="C994" s="137" t="s">
        <v>1931</v>
      </c>
      <c r="D994" s="138">
        <v>43.7734375</v>
      </c>
      <c r="E994" s="137">
        <v>6.8359375</v>
      </c>
      <c r="F994" s="137">
        <v>7.4874999999999998</v>
      </c>
      <c r="G994" s="137">
        <v>9.4500000000000011</v>
      </c>
      <c r="H994" s="137"/>
      <c r="I994" s="138"/>
      <c r="J994" s="138">
        <v>5</v>
      </c>
      <c r="K994" s="138">
        <v>5</v>
      </c>
      <c r="L994" s="139">
        <v>5</v>
      </c>
      <c r="M994" s="114">
        <v>5</v>
      </c>
      <c r="N994" s="114">
        <v>43.7734375</v>
      </c>
    </row>
    <row r="995" spans="1:14" s="114" customFormat="1" ht="12" x14ac:dyDescent="0.2">
      <c r="A995" s="136" t="s">
        <v>1981</v>
      </c>
      <c r="B995" s="137" t="s">
        <v>1982</v>
      </c>
      <c r="C995" s="137" t="s">
        <v>1931</v>
      </c>
      <c r="D995" s="138">
        <v>43.655195564516127</v>
      </c>
      <c r="E995" s="137">
        <v>6.8359375</v>
      </c>
      <c r="F995" s="137">
        <v>7.7869999999999999</v>
      </c>
      <c r="G995" s="137">
        <v>4.032258064516129</v>
      </c>
      <c r="H995" s="137">
        <v>5</v>
      </c>
      <c r="I995" s="138"/>
      <c r="J995" s="138">
        <v>5</v>
      </c>
      <c r="K995" s="138">
        <v>5</v>
      </c>
      <c r="L995" s="139">
        <v>5</v>
      </c>
      <c r="M995" s="114">
        <v>5</v>
      </c>
      <c r="N995" s="114">
        <v>43.655195564516127</v>
      </c>
    </row>
    <row r="996" spans="1:14" s="114" customFormat="1" ht="12" x14ac:dyDescent="0.2">
      <c r="A996" s="136" t="s">
        <v>1983</v>
      </c>
      <c r="B996" s="137" t="s">
        <v>1984</v>
      </c>
      <c r="C996" s="137" t="s">
        <v>1931</v>
      </c>
      <c r="D996" s="138">
        <v>43.411055107526877</v>
      </c>
      <c r="E996" s="137">
        <v>8.203125</v>
      </c>
      <c r="F996" s="137">
        <v>7.4874999999999998</v>
      </c>
      <c r="G996" s="137">
        <v>6.7204301075268811</v>
      </c>
      <c r="H996" s="137">
        <v>1</v>
      </c>
      <c r="I996" s="138"/>
      <c r="J996" s="138">
        <v>5</v>
      </c>
      <c r="K996" s="138">
        <v>5</v>
      </c>
      <c r="L996" s="139">
        <v>5</v>
      </c>
      <c r="M996" s="114">
        <v>5</v>
      </c>
      <c r="N996" s="114">
        <v>43.411055107526877</v>
      </c>
    </row>
    <row r="997" spans="1:14" s="114" customFormat="1" ht="12" x14ac:dyDescent="0.2">
      <c r="A997" s="136" t="s">
        <v>1985</v>
      </c>
      <c r="B997" s="137" t="s">
        <v>1986</v>
      </c>
      <c r="C997" s="137" t="s">
        <v>1931</v>
      </c>
      <c r="D997" s="138">
        <v>43.150367607526881</v>
      </c>
      <c r="E997" s="137">
        <v>6.8359375</v>
      </c>
      <c r="F997" s="137">
        <v>3.5939999999999999</v>
      </c>
      <c r="G997" s="137">
        <v>6.7204301075268811</v>
      </c>
      <c r="H997" s="137">
        <v>6</v>
      </c>
      <c r="I997" s="138"/>
      <c r="J997" s="138">
        <v>5</v>
      </c>
      <c r="K997" s="138">
        <v>5</v>
      </c>
      <c r="L997" s="139">
        <v>5</v>
      </c>
      <c r="M997" s="114">
        <v>5</v>
      </c>
      <c r="N997" s="114">
        <v>43.150367607526881</v>
      </c>
    </row>
    <row r="998" spans="1:14" s="114" customFormat="1" ht="12" x14ac:dyDescent="0.2">
      <c r="A998" s="136" t="s">
        <v>1987</v>
      </c>
      <c r="B998" s="137" t="s">
        <v>1988</v>
      </c>
      <c r="C998" s="137" t="s">
        <v>1931</v>
      </c>
      <c r="D998" s="138">
        <v>43.056103494623656</v>
      </c>
      <c r="E998" s="137">
        <v>8.203125</v>
      </c>
      <c r="F998" s="137">
        <v>6.5889999999999995</v>
      </c>
      <c r="G998" s="137">
        <v>7.263978494623661</v>
      </c>
      <c r="H998" s="137">
        <v>1</v>
      </c>
      <c r="I998" s="138"/>
      <c r="J998" s="138">
        <v>5</v>
      </c>
      <c r="K998" s="138">
        <v>5</v>
      </c>
      <c r="L998" s="139">
        <v>5</v>
      </c>
      <c r="M998" s="114">
        <v>5</v>
      </c>
      <c r="N998" s="114">
        <v>43.056103494623656</v>
      </c>
    </row>
    <row r="999" spans="1:14" s="114" customFormat="1" ht="12" x14ac:dyDescent="0.2">
      <c r="A999" s="136" t="s">
        <v>1989</v>
      </c>
      <c r="B999" s="137" t="s">
        <v>1990</v>
      </c>
      <c r="C999" s="137" t="s">
        <v>1931</v>
      </c>
      <c r="D999" s="138">
        <v>42.427561155913978</v>
      </c>
      <c r="E999" s="137">
        <v>4.6484375</v>
      </c>
      <c r="F999" s="137">
        <v>9.2844999999999995</v>
      </c>
      <c r="G999" s="137">
        <v>3.4946236559139781</v>
      </c>
      <c r="H999" s="137">
        <v>5</v>
      </c>
      <c r="I999" s="138"/>
      <c r="J999" s="138">
        <v>5</v>
      </c>
      <c r="K999" s="138">
        <v>5</v>
      </c>
      <c r="L999" s="139">
        <v>5</v>
      </c>
      <c r="M999" s="114">
        <v>5</v>
      </c>
      <c r="N999" s="114">
        <v>42.427561155913978</v>
      </c>
    </row>
    <row r="1000" spans="1:14" s="114" customFormat="1" ht="12" x14ac:dyDescent="0.2">
      <c r="A1000" s="136" t="s">
        <v>1991</v>
      </c>
      <c r="B1000" s="137" t="s">
        <v>1992</v>
      </c>
      <c r="C1000" s="137" t="s">
        <v>1931</v>
      </c>
      <c r="D1000" s="138">
        <v>42.022973790322581</v>
      </c>
      <c r="E1000" s="137">
        <v>7.3828125</v>
      </c>
      <c r="F1000" s="137">
        <v>2.9950000000000001</v>
      </c>
      <c r="G1000" s="137">
        <v>5.6451612903225801</v>
      </c>
      <c r="H1000" s="137">
        <v>6</v>
      </c>
      <c r="I1000" s="138"/>
      <c r="J1000" s="138">
        <v>5</v>
      </c>
      <c r="K1000" s="138">
        <v>5</v>
      </c>
      <c r="L1000" s="139">
        <v>5</v>
      </c>
      <c r="M1000" s="114">
        <v>5</v>
      </c>
      <c r="N1000" s="114">
        <v>42.022973790322581</v>
      </c>
    </row>
    <row r="1001" spans="1:14" s="114" customFormat="1" ht="12" x14ac:dyDescent="0.2">
      <c r="A1001" s="136" t="s">
        <v>1993</v>
      </c>
      <c r="B1001" s="137" t="s">
        <v>1994</v>
      </c>
      <c r="C1001" s="137" t="s">
        <v>1931</v>
      </c>
      <c r="D1001" s="138">
        <v>41.936165994623657</v>
      </c>
      <c r="E1001" s="137">
        <v>5.7421875</v>
      </c>
      <c r="F1001" s="137">
        <v>9.2799999999999994</v>
      </c>
      <c r="G1001" s="137">
        <v>5.913978494623656</v>
      </c>
      <c r="H1001" s="137">
        <v>1</v>
      </c>
      <c r="I1001" s="138"/>
      <c r="J1001" s="138">
        <v>5</v>
      </c>
      <c r="K1001" s="138">
        <v>5</v>
      </c>
      <c r="L1001" s="139">
        <v>5</v>
      </c>
      <c r="M1001" s="114">
        <v>5</v>
      </c>
      <c r="N1001" s="114">
        <v>41.936165994623657</v>
      </c>
    </row>
    <row r="1002" spans="1:14" s="114" customFormat="1" ht="12" x14ac:dyDescent="0.2">
      <c r="A1002" s="136" t="s">
        <v>1995</v>
      </c>
      <c r="B1002" s="137" t="s">
        <v>1996</v>
      </c>
      <c r="C1002" s="137" t="s">
        <v>1931</v>
      </c>
      <c r="D1002" s="138">
        <v>41.78324260752688</v>
      </c>
      <c r="E1002" s="137">
        <v>9.5703125</v>
      </c>
      <c r="F1002" s="137">
        <v>4.4924999999999997</v>
      </c>
      <c r="G1002" s="137">
        <v>6.7204301075268811</v>
      </c>
      <c r="H1002" s="137">
        <v>1</v>
      </c>
      <c r="I1002" s="138"/>
      <c r="J1002" s="138">
        <v>5</v>
      </c>
      <c r="K1002" s="138">
        <v>5</v>
      </c>
      <c r="L1002" s="139">
        <v>5</v>
      </c>
      <c r="M1002" s="114">
        <v>5</v>
      </c>
      <c r="N1002" s="114">
        <v>41.78324260752688</v>
      </c>
    </row>
    <row r="1003" spans="1:14" s="114" customFormat="1" ht="12" x14ac:dyDescent="0.2">
      <c r="A1003" s="136" t="s">
        <v>1997</v>
      </c>
      <c r="B1003" s="137" t="s">
        <v>1998</v>
      </c>
      <c r="C1003" s="137" t="s">
        <v>1931</v>
      </c>
      <c r="D1003" s="138">
        <v>41.411055107526877</v>
      </c>
      <c r="E1003" s="137">
        <v>8.203125</v>
      </c>
      <c r="F1003" s="137">
        <v>7.4874999999999998</v>
      </c>
      <c r="G1003" s="137">
        <v>6.7204301075268811</v>
      </c>
      <c r="H1003" s="137">
        <v>4</v>
      </c>
      <c r="I1003" s="138"/>
      <c r="J1003" s="138">
        <v>5</v>
      </c>
      <c r="K1003" s="138"/>
      <c r="L1003" s="139">
        <v>5</v>
      </c>
      <c r="M1003" s="114">
        <v>5</v>
      </c>
      <c r="N1003" s="114">
        <v>41.411055107526877</v>
      </c>
    </row>
    <row r="1004" spans="1:14" s="114" customFormat="1" ht="12" x14ac:dyDescent="0.2">
      <c r="A1004" s="136" t="s">
        <v>1999</v>
      </c>
      <c r="B1004" s="137" t="s">
        <v>2000</v>
      </c>
      <c r="C1004" s="137" t="s">
        <v>1931</v>
      </c>
      <c r="D1004" s="138">
        <v>41.017258064516128</v>
      </c>
      <c r="E1004" s="137">
        <v>10</v>
      </c>
      <c r="F1004" s="137">
        <v>8.9849999999999994</v>
      </c>
      <c r="G1004" s="137">
        <v>4.032258064516129</v>
      </c>
      <c r="H1004" s="137">
        <v>3</v>
      </c>
      <c r="I1004" s="138"/>
      <c r="J1004" s="138"/>
      <c r="K1004" s="138">
        <v>5</v>
      </c>
      <c r="L1004" s="139">
        <v>5</v>
      </c>
      <c r="M1004" s="114">
        <v>5</v>
      </c>
      <c r="N1004" s="114">
        <v>41.017258064516128</v>
      </c>
    </row>
    <row r="1005" spans="1:14" s="114" customFormat="1" ht="12" x14ac:dyDescent="0.2">
      <c r="A1005" s="136" t="s">
        <v>2001</v>
      </c>
      <c r="B1005" s="137" t="s">
        <v>2002</v>
      </c>
      <c r="C1005" s="137" t="s">
        <v>1931</v>
      </c>
      <c r="D1005" s="138">
        <v>40.689868951612908</v>
      </c>
      <c r="E1005" s="137">
        <v>6.2890625</v>
      </c>
      <c r="F1005" s="137">
        <v>5.1749999999999998</v>
      </c>
      <c r="G1005" s="137">
        <v>3.225806451612903</v>
      </c>
      <c r="H1005" s="137">
        <v>6</v>
      </c>
      <c r="I1005" s="138"/>
      <c r="J1005" s="138">
        <v>5</v>
      </c>
      <c r="K1005" s="138">
        <v>5</v>
      </c>
      <c r="L1005" s="139">
        <v>5</v>
      </c>
      <c r="M1005" s="114">
        <v>5</v>
      </c>
      <c r="N1005" s="114">
        <v>40.689868951612908</v>
      </c>
    </row>
    <row r="1006" spans="1:14" s="114" customFormat="1" ht="12" x14ac:dyDescent="0.2">
      <c r="A1006" s="136" t="s">
        <v>2003</v>
      </c>
      <c r="B1006" s="137" t="s">
        <v>2004</v>
      </c>
      <c r="C1006" s="137" t="s">
        <v>1931</v>
      </c>
      <c r="D1006" s="138">
        <v>40.204258064516125</v>
      </c>
      <c r="E1006" s="137">
        <v>4.375</v>
      </c>
      <c r="F1006" s="137">
        <v>1.7969999999999999</v>
      </c>
      <c r="G1006" s="137">
        <v>4.032258064516129</v>
      </c>
      <c r="H1006" s="137">
        <v>5</v>
      </c>
      <c r="I1006" s="138">
        <v>5</v>
      </c>
      <c r="J1006" s="138">
        <v>5</v>
      </c>
      <c r="K1006" s="138">
        <v>5</v>
      </c>
      <c r="L1006" s="139">
        <v>5</v>
      </c>
      <c r="M1006" s="114">
        <v>5</v>
      </c>
      <c r="N1006" s="114">
        <v>40.204258064516125</v>
      </c>
    </row>
    <row r="1007" spans="1:14" s="114" customFormat="1" ht="12" x14ac:dyDescent="0.2">
      <c r="A1007" s="136" t="s">
        <v>2005</v>
      </c>
      <c r="B1007" s="137" t="s">
        <v>2006</v>
      </c>
      <c r="C1007" s="137" t="s">
        <v>1931</v>
      </c>
      <c r="D1007" s="138">
        <v>39.992439516129032</v>
      </c>
      <c r="E1007" s="137">
        <v>2.734375</v>
      </c>
      <c r="F1007" s="137">
        <v>10</v>
      </c>
      <c r="G1007" s="137">
        <v>7.258064516129032</v>
      </c>
      <c r="H1007" s="137"/>
      <c r="I1007" s="138"/>
      <c r="J1007" s="138">
        <v>5</v>
      </c>
      <c r="K1007" s="138">
        <v>5</v>
      </c>
      <c r="L1007" s="139">
        <v>5</v>
      </c>
      <c r="M1007" s="114">
        <v>5</v>
      </c>
      <c r="N1007" s="114">
        <v>39.992439516129032</v>
      </c>
    </row>
    <row r="1008" spans="1:14" s="114" customFormat="1" ht="12" x14ac:dyDescent="0.2">
      <c r="A1008" s="136" t="s">
        <v>2007</v>
      </c>
      <c r="B1008" s="137" t="s">
        <v>2008</v>
      </c>
      <c r="C1008" s="137" t="s">
        <v>1931</v>
      </c>
      <c r="D1008" s="138">
        <v>39.140003360215054</v>
      </c>
      <c r="E1008" s="137">
        <v>8.4765625</v>
      </c>
      <c r="F1008" s="137">
        <v>6.9</v>
      </c>
      <c r="G1008" s="137">
        <v>3.7634408602150535</v>
      </c>
      <c r="H1008" s="137"/>
      <c r="I1008" s="138"/>
      <c r="J1008" s="138">
        <v>5</v>
      </c>
      <c r="K1008" s="138">
        <v>5</v>
      </c>
      <c r="L1008" s="139">
        <v>5</v>
      </c>
      <c r="M1008" s="114">
        <v>5</v>
      </c>
      <c r="N1008" s="114">
        <v>39.140003360215054</v>
      </c>
    </row>
    <row r="1009" spans="1:14" s="114" customFormat="1" ht="12" x14ac:dyDescent="0.2">
      <c r="A1009" s="136" t="s">
        <v>2009</v>
      </c>
      <c r="B1009" s="137" t="s">
        <v>2010</v>
      </c>
      <c r="C1009" s="137" t="s">
        <v>1931</v>
      </c>
      <c r="D1009" s="138">
        <v>39.025739247311826</v>
      </c>
      <c r="E1009" s="137">
        <v>5.46875</v>
      </c>
      <c r="F1009" s="137">
        <v>4.5999999999999996</v>
      </c>
      <c r="G1009" s="137">
        <v>2.956989247311828</v>
      </c>
      <c r="H1009" s="137">
        <v>1</v>
      </c>
      <c r="I1009" s="138">
        <v>5</v>
      </c>
      <c r="J1009" s="138">
        <v>5</v>
      </c>
      <c r="K1009" s="138">
        <v>5</v>
      </c>
      <c r="L1009" s="139">
        <v>5</v>
      </c>
      <c r="M1009" s="114">
        <v>5</v>
      </c>
      <c r="N1009" s="114">
        <v>39.025739247311826</v>
      </c>
    </row>
    <row r="1010" spans="1:14" s="114" customFormat="1" ht="12" x14ac:dyDescent="0.2">
      <c r="A1010" s="136" t="s">
        <v>2011</v>
      </c>
      <c r="B1010" s="137" t="s">
        <v>2012</v>
      </c>
      <c r="C1010" s="137" t="s">
        <v>1931</v>
      </c>
      <c r="D1010" s="138">
        <v>38.166414650537632</v>
      </c>
      <c r="E1010" s="137">
        <v>3.0078125</v>
      </c>
      <c r="F1010" s="137">
        <v>5.75</v>
      </c>
      <c r="G1010" s="137">
        <v>9.408602150537634</v>
      </c>
      <c r="H1010" s="137"/>
      <c r="I1010" s="138"/>
      <c r="J1010" s="138">
        <v>5</v>
      </c>
      <c r="K1010" s="138">
        <v>5</v>
      </c>
      <c r="L1010" s="139">
        <v>5</v>
      </c>
      <c r="M1010" s="114">
        <v>5</v>
      </c>
      <c r="N1010" s="114">
        <v>38.166414650537632</v>
      </c>
    </row>
    <row r="1011" spans="1:14" s="114" customFormat="1" ht="12" x14ac:dyDescent="0.2">
      <c r="A1011" s="136" t="s">
        <v>2013</v>
      </c>
      <c r="B1011" s="137" t="s">
        <v>2014</v>
      </c>
      <c r="C1011" s="137" t="s">
        <v>1931</v>
      </c>
      <c r="D1011" s="138">
        <v>38.095070564516128</v>
      </c>
      <c r="E1011" s="137">
        <v>9.5703125</v>
      </c>
      <c r="F1011" s="137">
        <v>4.4924999999999997</v>
      </c>
      <c r="G1011" s="137">
        <v>4.032258064516129</v>
      </c>
      <c r="H1011" s="137"/>
      <c r="I1011" s="138"/>
      <c r="J1011" s="138">
        <v>5</v>
      </c>
      <c r="K1011" s="138">
        <v>5</v>
      </c>
      <c r="L1011" s="139">
        <v>5</v>
      </c>
      <c r="M1011" s="114">
        <v>5</v>
      </c>
      <c r="N1011" s="114">
        <v>38.095070564516128</v>
      </c>
    </row>
    <row r="1012" spans="1:14" s="114" customFormat="1" ht="12" x14ac:dyDescent="0.2">
      <c r="A1012" s="136" t="s">
        <v>2015</v>
      </c>
      <c r="B1012" s="137" t="s">
        <v>2016</v>
      </c>
      <c r="C1012" s="137" t="s">
        <v>1931</v>
      </c>
      <c r="D1012" s="138">
        <v>36.733353494623657</v>
      </c>
      <c r="E1012" s="137">
        <v>7.109375</v>
      </c>
      <c r="F1012" s="137">
        <v>4.71</v>
      </c>
      <c r="G1012" s="137">
        <v>5.913978494623656</v>
      </c>
      <c r="H1012" s="137">
        <v>4</v>
      </c>
      <c r="I1012" s="138"/>
      <c r="J1012" s="138"/>
      <c r="K1012" s="138">
        <v>5</v>
      </c>
      <c r="L1012" s="139">
        <v>5</v>
      </c>
      <c r="M1012" s="114">
        <v>5</v>
      </c>
      <c r="N1012" s="114">
        <v>36.733353494623657</v>
      </c>
    </row>
    <row r="1013" spans="1:14" s="114" customFormat="1" ht="12" x14ac:dyDescent="0.2">
      <c r="A1013" s="136" t="s">
        <v>2017</v>
      </c>
      <c r="B1013" s="137" t="s">
        <v>2018</v>
      </c>
      <c r="C1013" s="137" t="s">
        <v>1931</v>
      </c>
      <c r="D1013" s="138">
        <v>35.951727150537636</v>
      </c>
      <c r="E1013" s="137">
        <v>8.203125</v>
      </c>
      <c r="F1013" s="137">
        <v>8.34</v>
      </c>
      <c r="G1013" s="137">
        <v>9.408602150537634</v>
      </c>
      <c r="H1013" s="137"/>
      <c r="I1013" s="138"/>
      <c r="J1013" s="138">
        <v>5</v>
      </c>
      <c r="K1013" s="138">
        <v>5</v>
      </c>
      <c r="L1013" s="139"/>
      <c r="N1013" s="114">
        <v>35.951727150537636</v>
      </c>
    </row>
    <row r="1014" spans="1:14" s="114" customFormat="1" ht="12" x14ac:dyDescent="0.2">
      <c r="A1014" s="136" t="s">
        <v>2019</v>
      </c>
      <c r="B1014" s="137" t="s">
        <v>2020</v>
      </c>
      <c r="C1014" s="137" t="s">
        <v>1931</v>
      </c>
      <c r="D1014" s="138">
        <v>34.715555107526882</v>
      </c>
      <c r="E1014" s="137">
        <v>8.203125</v>
      </c>
      <c r="F1014" s="137">
        <v>4.7919999999999998</v>
      </c>
      <c r="G1014" s="137">
        <v>6.7204301075268811</v>
      </c>
      <c r="H1014" s="137"/>
      <c r="I1014" s="138"/>
      <c r="J1014" s="138">
        <v>5</v>
      </c>
      <c r="K1014" s="138">
        <v>5</v>
      </c>
      <c r="L1014" s="139">
        <v>5</v>
      </c>
      <c r="N1014" s="114">
        <v>34.715555107526882</v>
      </c>
    </row>
    <row r="1015" spans="1:14" s="114" customFormat="1" ht="12" x14ac:dyDescent="0.2">
      <c r="A1015" s="136" t="s">
        <v>2021</v>
      </c>
      <c r="B1015" s="137" t="s">
        <v>2022</v>
      </c>
      <c r="C1015" s="137" t="s">
        <v>1931</v>
      </c>
      <c r="D1015" s="138">
        <v>34.66336760752688</v>
      </c>
      <c r="E1015" s="137">
        <v>4.6484375</v>
      </c>
      <c r="F1015" s="137">
        <v>3.2944999999999998</v>
      </c>
      <c r="G1015" s="137">
        <v>6.7204301075268811</v>
      </c>
      <c r="H1015" s="137"/>
      <c r="I1015" s="138"/>
      <c r="J1015" s="138">
        <v>5</v>
      </c>
      <c r="K1015" s="138">
        <v>5</v>
      </c>
      <c r="L1015" s="139">
        <v>5</v>
      </c>
      <c r="M1015" s="114">
        <v>5</v>
      </c>
      <c r="N1015" s="114">
        <v>34.66336760752688</v>
      </c>
    </row>
    <row r="1016" spans="1:14" s="114" customFormat="1" ht="12" x14ac:dyDescent="0.2">
      <c r="A1016" s="136" t="s">
        <v>2023</v>
      </c>
      <c r="B1016" s="137" t="s">
        <v>2024</v>
      </c>
      <c r="C1016" s="137" t="s">
        <v>1931</v>
      </c>
      <c r="D1016" s="138">
        <v>33.993761424731183</v>
      </c>
      <c r="E1016" s="137">
        <v>4.1015625</v>
      </c>
      <c r="F1016" s="137">
        <v>2.0964999999999998</v>
      </c>
      <c r="G1016" s="137">
        <v>7.7956989247311821</v>
      </c>
      <c r="H1016" s="137"/>
      <c r="I1016" s="138"/>
      <c r="J1016" s="138">
        <v>5</v>
      </c>
      <c r="K1016" s="138">
        <v>5</v>
      </c>
      <c r="L1016" s="139">
        <v>5</v>
      </c>
      <c r="M1016" s="114">
        <v>5</v>
      </c>
      <c r="N1016" s="114">
        <v>33.993761424731183</v>
      </c>
    </row>
    <row r="1017" spans="1:14" s="114" customFormat="1" ht="12" x14ac:dyDescent="0.2">
      <c r="A1017" s="136" t="s">
        <v>2025</v>
      </c>
      <c r="B1017" s="137" t="s">
        <v>2026</v>
      </c>
      <c r="C1017" s="137" t="s">
        <v>1931</v>
      </c>
      <c r="D1017" s="138">
        <v>33.845161290322579</v>
      </c>
      <c r="E1017" s="137">
        <v>8.1999999999999993</v>
      </c>
      <c r="F1017" s="137"/>
      <c r="G1017" s="137">
        <v>5.6451612903225801</v>
      </c>
      <c r="H1017" s="137"/>
      <c r="I1017" s="138"/>
      <c r="J1017" s="138">
        <v>5</v>
      </c>
      <c r="K1017" s="138">
        <v>5</v>
      </c>
      <c r="L1017" s="139">
        <v>5</v>
      </c>
      <c r="M1017" s="114">
        <v>5</v>
      </c>
      <c r="N1017" s="114">
        <v>33.845161290322579</v>
      </c>
    </row>
    <row r="1018" spans="1:14" s="114" customFormat="1" ht="12" x14ac:dyDescent="0.2">
      <c r="A1018" s="136" t="s">
        <v>2027</v>
      </c>
      <c r="B1018" s="137" t="s">
        <v>2028</v>
      </c>
      <c r="C1018" s="137" t="s">
        <v>1931</v>
      </c>
      <c r="D1018" s="138">
        <v>33.670094086021507</v>
      </c>
      <c r="E1018" s="137">
        <v>9.84375</v>
      </c>
      <c r="F1018" s="137">
        <v>3.4499999999999997</v>
      </c>
      <c r="G1018" s="137">
        <v>5.376344086021505</v>
      </c>
      <c r="H1018" s="137"/>
      <c r="I1018" s="138"/>
      <c r="J1018" s="138">
        <v>5</v>
      </c>
      <c r="K1018" s="138">
        <v>5</v>
      </c>
      <c r="L1018" s="139">
        <v>5</v>
      </c>
      <c r="N1018" s="114">
        <v>33.670094086021507</v>
      </c>
    </row>
    <row r="1019" spans="1:14" s="114" customFormat="1" ht="12" x14ac:dyDescent="0.2">
      <c r="A1019" s="136" t="s">
        <v>2029</v>
      </c>
      <c r="B1019" s="137" t="s">
        <v>2030</v>
      </c>
      <c r="C1019" s="137" t="s">
        <v>1931</v>
      </c>
      <c r="D1019" s="138">
        <v>33.128820564516133</v>
      </c>
      <c r="E1019" s="137">
        <v>4.1015625</v>
      </c>
      <c r="F1019" s="137">
        <v>2.9950000000000001</v>
      </c>
      <c r="G1019" s="137">
        <v>4.032258064516129</v>
      </c>
      <c r="H1019" s="137">
        <v>2</v>
      </c>
      <c r="I1019" s="138"/>
      <c r="J1019" s="138">
        <v>5</v>
      </c>
      <c r="K1019" s="138">
        <v>5</v>
      </c>
      <c r="L1019" s="139">
        <v>5</v>
      </c>
      <c r="M1019" s="114">
        <v>5</v>
      </c>
      <c r="N1019" s="114">
        <v>33.128820564516133</v>
      </c>
    </row>
    <row r="1020" spans="1:14" s="114" customFormat="1" ht="12" x14ac:dyDescent="0.2">
      <c r="A1020" s="136" t="s">
        <v>1125</v>
      </c>
      <c r="B1020" s="137" t="s">
        <v>2031</v>
      </c>
      <c r="C1020" s="137" t="s">
        <v>1931</v>
      </c>
      <c r="D1020" s="138">
        <v>33.002170698924729</v>
      </c>
      <c r="E1020" s="137">
        <v>7.109375</v>
      </c>
      <c r="F1020" s="137">
        <v>4.71</v>
      </c>
      <c r="G1020" s="137">
        <v>6.182795698924731</v>
      </c>
      <c r="H1020" s="137"/>
      <c r="I1020" s="138"/>
      <c r="J1020" s="138">
        <v>5</v>
      </c>
      <c r="K1020" s="138">
        <v>5</v>
      </c>
      <c r="L1020" s="139"/>
      <c r="M1020" s="114">
        <v>5</v>
      </c>
      <c r="N1020" s="114">
        <v>33.002170698924729</v>
      </c>
    </row>
    <row r="1021" spans="1:14" s="114" customFormat="1" ht="12" x14ac:dyDescent="0.2">
      <c r="A1021" s="136" t="s">
        <v>2032</v>
      </c>
      <c r="B1021" s="137" t="s">
        <v>2033</v>
      </c>
      <c r="C1021" s="137" t="s">
        <v>1931</v>
      </c>
      <c r="D1021" s="138">
        <v>32.708290994623653</v>
      </c>
      <c r="E1021" s="137">
        <v>5.1953125</v>
      </c>
      <c r="F1021" s="137">
        <v>0.59899999999999998</v>
      </c>
      <c r="G1021" s="137">
        <v>5.913978494623656</v>
      </c>
      <c r="H1021" s="137">
        <v>1</v>
      </c>
      <c r="I1021" s="138"/>
      <c r="J1021" s="138">
        <v>5</v>
      </c>
      <c r="K1021" s="138">
        <v>5</v>
      </c>
      <c r="L1021" s="139">
        <v>5</v>
      </c>
      <c r="M1021" s="114">
        <v>5</v>
      </c>
      <c r="N1021" s="114">
        <v>32.708290994623653</v>
      </c>
    </row>
    <row r="1022" spans="1:14" s="114" customFormat="1" ht="12" x14ac:dyDescent="0.2">
      <c r="A1022" s="136" t="s">
        <v>2034</v>
      </c>
      <c r="B1022" s="137" t="s">
        <v>2035</v>
      </c>
      <c r="C1022" s="137" t="s">
        <v>1931</v>
      </c>
      <c r="D1022" s="138">
        <v>32.658749999999998</v>
      </c>
      <c r="E1022" s="137">
        <v>5.46875</v>
      </c>
      <c r="F1022" s="137">
        <v>7.19</v>
      </c>
      <c r="G1022" s="137">
        <v>0</v>
      </c>
      <c r="H1022" s="137"/>
      <c r="I1022" s="138"/>
      <c r="J1022" s="138">
        <v>5</v>
      </c>
      <c r="K1022" s="138">
        <v>5</v>
      </c>
      <c r="L1022" s="139">
        <v>5</v>
      </c>
      <c r="M1022" s="114">
        <v>5</v>
      </c>
      <c r="N1022" s="114">
        <v>32.658749999999998</v>
      </c>
    </row>
    <row r="1023" spans="1:14" s="114" customFormat="1" ht="12" x14ac:dyDescent="0.2">
      <c r="A1023" s="136" t="s">
        <v>2036</v>
      </c>
      <c r="B1023" s="137" t="s">
        <v>2037</v>
      </c>
      <c r="C1023" s="137" t="s">
        <v>1931</v>
      </c>
      <c r="D1023" s="138">
        <v>32.496723790322577</v>
      </c>
      <c r="E1023" s="137">
        <v>4.1015625</v>
      </c>
      <c r="F1023" s="137">
        <v>5.75</v>
      </c>
      <c r="G1023" s="137">
        <v>5.6451612903225801</v>
      </c>
      <c r="H1023" s="137">
        <v>2</v>
      </c>
      <c r="I1023" s="138"/>
      <c r="J1023" s="138">
        <v>5</v>
      </c>
      <c r="K1023" s="138">
        <v>5</v>
      </c>
      <c r="L1023" s="139"/>
      <c r="M1023" s="114">
        <v>5</v>
      </c>
      <c r="N1023" s="114">
        <v>32.496723790322577</v>
      </c>
    </row>
    <row r="1024" spans="1:14" s="114" customFormat="1" ht="12" x14ac:dyDescent="0.2">
      <c r="A1024" s="136" t="s">
        <v>2038</v>
      </c>
      <c r="B1024" s="137" t="s">
        <v>2039</v>
      </c>
      <c r="C1024" s="137" t="s">
        <v>1931</v>
      </c>
      <c r="D1024" s="138">
        <v>32.339086021505381</v>
      </c>
      <c r="E1024" s="137">
        <v>0</v>
      </c>
      <c r="F1024" s="137">
        <v>2.9950000000000001</v>
      </c>
      <c r="G1024" s="137">
        <v>1.3440860215053763</v>
      </c>
      <c r="H1024" s="137">
        <v>3</v>
      </c>
      <c r="I1024" s="138">
        <v>5</v>
      </c>
      <c r="J1024" s="138">
        <v>5</v>
      </c>
      <c r="K1024" s="138">
        <v>5</v>
      </c>
      <c r="L1024" s="139">
        <v>5</v>
      </c>
      <c r="M1024" s="114">
        <v>5</v>
      </c>
      <c r="N1024" s="114">
        <v>32.339086021505381</v>
      </c>
    </row>
    <row r="1025" spans="1:18" s="114" customFormat="1" ht="12" x14ac:dyDescent="0.2">
      <c r="A1025" s="136" t="s">
        <v>2040</v>
      </c>
      <c r="B1025" s="137" t="s">
        <v>2041</v>
      </c>
      <c r="C1025" s="137" t="s">
        <v>1931</v>
      </c>
      <c r="D1025" s="138">
        <v>32.257641129032258</v>
      </c>
      <c r="E1025" s="137">
        <v>8.203125</v>
      </c>
      <c r="F1025" s="137">
        <v>5.99</v>
      </c>
      <c r="G1025" s="137">
        <v>8.064516129032258</v>
      </c>
      <c r="H1025" s="137"/>
      <c r="I1025" s="138"/>
      <c r="J1025" s="138">
        <v>5</v>
      </c>
      <c r="K1025" s="138">
        <v>5</v>
      </c>
      <c r="L1025" s="139"/>
      <c r="N1025" s="114">
        <v>32.257641129032258</v>
      </c>
    </row>
    <row r="1026" spans="1:18" s="114" customFormat="1" ht="12" x14ac:dyDescent="0.2">
      <c r="A1026" s="136" t="s">
        <v>2042</v>
      </c>
      <c r="B1026" s="137" t="s">
        <v>2043</v>
      </c>
      <c r="C1026" s="137" t="s">
        <v>1931</v>
      </c>
      <c r="D1026" s="138">
        <v>31.713875000000002</v>
      </c>
      <c r="E1026" s="137">
        <v>4.921875</v>
      </c>
      <c r="F1026" s="137">
        <v>4.7919999999999998</v>
      </c>
      <c r="G1026" s="137"/>
      <c r="H1026" s="137">
        <v>2</v>
      </c>
      <c r="I1026" s="138"/>
      <c r="J1026" s="138">
        <v>5</v>
      </c>
      <c r="K1026" s="138">
        <v>5</v>
      </c>
      <c r="L1026" s="139">
        <v>5</v>
      </c>
      <c r="M1026" s="114">
        <v>5</v>
      </c>
      <c r="N1026" s="114">
        <v>31.713875000000002</v>
      </c>
    </row>
    <row r="1027" spans="1:18" s="114" customFormat="1" ht="12" x14ac:dyDescent="0.2">
      <c r="A1027" s="136" t="s">
        <v>2044</v>
      </c>
      <c r="B1027" s="137" t="s">
        <v>2045</v>
      </c>
      <c r="C1027" s="137" t="s">
        <v>1931</v>
      </c>
      <c r="D1027" s="138">
        <v>31.520622311827957</v>
      </c>
      <c r="E1027" s="137">
        <v>2.734375</v>
      </c>
      <c r="F1027" s="137">
        <v>1.7969999999999999</v>
      </c>
      <c r="G1027" s="137">
        <v>6.9892473118279561</v>
      </c>
      <c r="H1027" s="137"/>
      <c r="I1027" s="138"/>
      <c r="J1027" s="138">
        <v>5</v>
      </c>
      <c r="K1027" s="138">
        <v>5</v>
      </c>
      <c r="L1027" s="139">
        <v>5</v>
      </c>
      <c r="M1027" s="114">
        <v>5</v>
      </c>
      <c r="N1027" s="114">
        <v>31.520622311827957</v>
      </c>
    </row>
    <row r="1028" spans="1:18" s="114" customFormat="1" ht="12" x14ac:dyDescent="0.2">
      <c r="A1028" s="136" t="s">
        <v>2046</v>
      </c>
      <c r="B1028" s="137" t="s">
        <v>2047</v>
      </c>
      <c r="C1028" s="137" t="s">
        <v>1931</v>
      </c>
      <c r="D1028" s="138">
        <v>31.141787634408601</v>
      </c>
      <c r="E1028" s="137">
        <v>3.28125</v>
      </c>
      <c r="F1028" s="137">
        <v>4.71</v>
      </c>
      <c r="G1028" s="137">
        <v>2.150537634408602</v>
      </c>
      <c r="H1028" s="137">
        <v>1</v>
      </c>
      <c r="I1028" s="138"/>
      <c r="J1028" s="138">
        <v>5</v>
      </c>
      <c r="K1028" s="138">
        <v>5</v>
      </c>
      <c r="L1028" s="139">
        <v>5</v>
      </c>
      <c r="M1028" s="114">
        <v>5</v>
      </c>
      <c r="N1028" s="114">
        <v>31.141787634408601</v>
      </c>
    </row>
    <row r="1029" spans="1:18" s="114" customFormat="1" ht="12" x14ac:dyDescent="0.2">
      <c r="A1029" s="136" t="s">
        <v>2048</v>
      </c>
      <c r="B1029" s="137" t="s">
        <v>2049</v>
      </c>
      <c r="C1029" s="137" t="s">
        <v>1931</v>
      </c>
      <c r="D1029" s="138">
        <v>29.813229838709677</v>
      </c>
      <c r="E1029" s="137">
        <v>7.109375</v>
      </c>
      <c r="F1029" s="137">
        <v>9.2844999999999995</v>
      </c>
      <c r="G1029" s="137">
        <v>2.419354838709677</v>
      </c>
      <c r="H1029" s="137">
        <v>1</v>
      </c>
      <c r="I1029" s="138"/>
      <c r="J1029" s="138"/>
      <c r="K1029" s="138">
        <v>5</v>
      </c>
      <c r="L1029" s="139"/>
      <c r="M1029" s="114">
        <v>5</v>
      </c>
      <c r="N1029" s="114">
        <v>29.813229838709677</v>
      </c>
    </row>
    <row r="1030" spans="1:18" s="114" customFormat="1" ht="12" x14ac:dyDescent="0.2">
      <c r="A1030" s="136" t="s">
        <v>2050</v>
      </c>
      <c r="B1030" s="137" t="s">
        <v>2051</v>
      </c>
      <c r="C1030" s="137" t="s">
        <v>1931</v>
      </c>
      <c r="D1030" s="138">
        <v>29.361850134408602</v>
      </c>
      <c r="E1030" s="137">
        <v>0.8203125</v>
      </c>
      <c r="F1030" s="137">
        <v>5.391</v>
      </c>
      <c r="G1030" s="137">
        <v>2.150537634408602</v>
      </c>
      <c r="H1030" s="137">
        <v>1</v>
      </c>
      <c r="I1030" s="138"/>
      <c r="J1030" s="138">
        <v>5</v>
      </c>
      <c r="K1030" s="138">
        <v>5</v>
      </c>
      <c r="L1030" s="139">
        <v>5</v>
      </c>
      <c r="M1030" s="114">
        <v>5</v>
      </c>
      <c r="N1030" s="114">
        <v>29.361850134408602</v>
      </c>
    </row>
    <row r="1031" spans="1:18" s="114" customFormat="1" ht="12" x14ac:dyDescent="0.2">
      <c r="A1031" s="136" t="s">
        <v>2052</v>
      </c>
      <c r="B1031" s="137" t="s">
        <v>2053</v>
      </c>
      <c r="C1031" s="137" t="s">
        <v>1931</v>
      </c>
      <c r="D1031" s="138">
        <v>28.5940625</v>
      </c>
      <c r="E1031" s="137">
        <v>4.1015625</v>
      </c>
      <c r="F1031" s="137">
        <v>4.4924999999999997</v>
      </c>
      <c r="G1031" s="137"/>
      <c r="H1031" s="137"/>
      <c r="I1031" s="138"/>
      <c r="J1031" s="138">
        <v>5</v>
      </c>
      <c r="K1031" s="138">
        <v>5</v>
      </c>
      <c r="L1031" s="139">
        <v>5</v>
      </c>
      <c r="M1031" s="114">
        <v>5</v>
      </c>
      <c r="N1031" s="114">
        <v>28.5940625</v>
      </c>
    </row>
    <row r="1032" spans="1:18" s="114" customFormat="1" ht="12" x14ac:dyDescent="0.2">
      <c r="A1032" s="136" t="s">
        <v>2054</v>
      </c>
      <c r="B1032" s="137" t="s">
        <v>2055</v>
      </c>
      <c r="C1032" s="137" t="s">
        <v>1931</v>
      </c>
      <c r="D1032" s="138">
        <v>27.669815860215053</v>
      </c>
      <c r="E1032" s="137">
        <v>7.109375</v>
      </c>
      <c r="F1032" s="137">
        <v>1.7969999999999999</v>
      </c>
      <c r="G1032" s="137">
        <v>3.7634408602150535</v>
      </c>
      <c r="H1032" s="137"/>
      <c r="I1032" s="138"/>
      <c r="J1032" s="138"/>
      <c r="K1032" s="138">
        <v>5</v>
      </c>
      <c r="L1032" s="139">
        <v>5</v>
      </c>
      <c r="M1032" s="114">
        <v>5</v>
      </c>
      <c r="N1032" s="114">
        <v>27.669815860215053</v>
      </c>
    </row>
    <row r="1033" spans="1:18" s="114" customFormat="1" ht="12" x14ac:dyDescent="0.2">
      <c r="A1033" s="136" t="s">
        <v>2056</v>
      </c>
      <c r="B1033" s="137" t="s">
        <v>2057</v>
      </c>
      <c r="C1033" s="137" t="s">
        <v>1931</v>
      </c>
      <c r="D1033" s="138">
        <v>26.286749999999998</v>
      </c>
      <c r="E1033" s="137">
        <v>1.09375</v>
      </c>
      <c r="F1033" s="137">
        <v>4.1929999999999996</v>
      </c>
      <c r="G1033" s="137"/>
      <c r="H1033" s="137">
        <v>6</v>
      </c>
      <c r="I1033" s="138"/>
      <c r="J1033" s="138">
        <v>5</v>
      </c>
      <c r="K1033" s="138"/>
      <c r="L1033" s="139">
        <v>5</v>
      </c>
      <c r="M1033" s="114">
        <v>5</v>
      </c>
      <c r="N1033" s="114">
        <v>26.286749999999998</v>
      </c>
    </row>
    <row r="1034" spans="1:18" s="114" customFormat="1" ht="12" x14ac:dyDescent="0.2">
      <c r="A1034" s="136" t="s">
        <v>2058</v>
      </c>
      <c r="B1034" s="137" t="s">
        <v>2059</v>
      </c>
      <c r="C1034" s="137" t="s">
        <v>1931</v>
      </c>
      <c r="D1034" s="138">
        <v>25.716625000000001</v>
      </c>
      <c r="E1034" s="137">
        <v>3.828125</v>
      </c>
      <c r="F1034" s="137">
        <v>6.8884999999999996</v>
      </c>
      <c r="G1034" s="137"/>
      <c r="H1034" s="137"/>
      <c r="I1034" s="138"/>
      <c r="J1034" s="138">
        <v>5</v>
      </c>
      <c r="K1034" s="138">
        <v>5</v>
      </c>
      <c r="L1034" s="139">
        <v>5</v>
      </c>
      <c r="N1034" s="114">
        <v>25.716625000000001</v>
      </c>
    </row>
    <row r="1035" spans="1:18" s="114" customFormat="1" ht="12" x14ac:dyDescent="0.2">
      <c r="A1035" s="136" t="s">
        <v>2060</v>
      </c>
      <c r="B1035" s="137" t="s">
        <v>2061</v>
      </c>
      <c r="C1035" s="137" t="s">
        <v>1931</v>
      </c>
      <c r="D1035" s="138">
        <v>25.221875000000001</v>
      </c>
      <c r="E1035" s="137">
        <v>4.921875</v>
      </c>
      <c r="F1035" s="137">
        <v>5.3</v>
      </c>
      <c r="G1035" s="137"/>
      <c r="H1035" s="137"/>
      <c r="I1035" s="138"/>
      <c r="J1035" s="138"/>
      <c r="K1035" s="138">
        <v>5</v>
      </c>
      <c r="L1035" s="139">
        <v>5</v>
      </c>
      <c r="M1035" s="114">
        <v>5</v>
      </c>
      <c r="N1035" s="114">
        <v>25.221875000000001</v>
      </c>
    </row>
    <row r="1036" spans="1:18" s="114" customFormat="1" ht="12" x14ac:dyDescent="0.2">
      <c r="A1036" s="136" t="s">
        <v>2062</v>
      </c>
      <c r="B1036" s="137" t="s">
        <v>2063</v>
      </c>
      <c r="C1036" s="137" t="s">
        <v>1931</v>
      </c>
      <c r="D1036" s="138">
        <v>23.619442204301073</v>
      </c>
      <c r="E1036" s="137">
        <v>1.640625</v>
      </c>
      <c r="F1036" s="137">
        <v>4.71</v>
      </c>
      <c r="G1036" s="137">
        <v>0.26881720430107525</v>
      </c>
      <c r="H1036" s="137">
        <v>2</v>
      </c>
      <c r="I1036" s="138"/>
      <c r="J1036" s="138">
        <v>5</v>
      </c>
      <c r="K1036" s="138">
        <v>5</v>
      </c>
      <c r="L1036" s="139"/>
      <c r="M1036" s="114">
        <v>5</v>
      </c>
      <c r="N1036" s="114">
        <v>23.619442204301073</v>
      </c>
    </row>
    <row r="1037" spans="1:18" s="114" customFormat="1" ht="12" x14ac:dyDescent="0.2">
      <c r="A1037" s="136" t="s">
        <v>1056</v>
      </c>
      <c r="B1037" s="137" t="s">
        <v>2064</v>
      </c>
      <c r="C1037" s="137" t="s">
        <v>1931</v>
      </c>
      <c r="D1037" s="138">
        <v>17.3</v>
      </c>
      <c r="E1037" s="137"/>
      <c r="F1037" s="137">
        <v>2.2999999999999998</v>
      </c>
      <c r="G1037" s="137"/>
      <c r="H1037" s="137"/>
      <c r="I1037" s="138"/>
      <c r="J1037" s="138"/>
      <c r="K1037" s="138">
        <v>5</v>
      </c>
      <c r="L1037" s="139">
        <v>5</v>
      </c>
      <c r="M1037" s="114">
        <v>5</v>
      </c>
      <c r="N1037" s="114">
        <v>17.3</v>
      </c>
    </row>
    <row r="1038" spans="1:18" s="114" customFormat="1" ht="25.5" x14ac:dyDescent="0.2">
      <c r="A1038" s="266" t="s">
        <v>2222</v>
      </c>
      <c r="B1038" s="245" t="s">
        <v>6</v>
      </c>
      <c r="C1038" s="140" t="s">
        <v>2065</v>
      </c>
      <c r="D1038" s="141"/>
      <c r="E1038" s="142"/>
      <c r="F1038" s="248" t="s">
        <v>0</v>
      </c>
      <c r="G1038" s="248"/>
      <c r="H1038" s="249"/>
      <c r="I1038" s="241"/>
      <c r="J1038" s="250"/>
      <c r="K1038" s="242" t="s">
        <v>4</v>
      </c>
      <c r="L1038" s="243"/>
      <c r="M1038" s="243"/>
      <c r="N1038" s="243"/>
      <c r="O1038" s="243"/>
      <c r="P1038" s="243"/>
      <c r="Q1038" s="244"/>
      <c r="R1038" s="264" t="s">
        <v>2066</v>
      </c>
    </row>
    <row r="1039" spans="1:18" s="114" customFormat="1" ht="22.5" x14ac:dyDescent="0.2">
      <c r="A1039" s="267"/>
      <c r="B1039" s="245"/>
      <c r="C1039" s="143" t="s">
        <v>1526</v>
      </c>
      <c r="D1039" s="144" t="s">
        <v>2067</v>
      </c>
      <c r="E1039" s="144" t="s">
        <v>2068</v>
      </c>
      <c r="F1039" s="14" t="s">
        <v>1</v>
      </c>
      <c r="G1039" s="14" t="s">
        <v>2</v>
      </c>
      <c r="H1039" s="23" t="s">
        <v>3</v>
      </c>
      <c r="I1039" s="9" t="s">
        <v>7</v>
      </c>
      <c r="J1039" s="25"/>
      <c r="K1039" s="97" t="s">
        <v>2069</v>
      </c>
      <c r="L1039" s="97" t="s">
        <v>2070</v>
      </c>
      <c r="M1039" s="97" t="s">
        <v>2071</v>
      </c>
      <c r="N1039" s="97">
        <v>42466</v>
      </c>
      <c r="O1039" s="97">
        <v>42501</v>
      </c>
      <c r="P1039" s="145">
        <v>42515</v>
      </c>
      <c r="Q1039" s="94" t="s">
        <v>1526</v>
      </c>
      <c r="R1039" s="265"/>
    </row>
    <row r="1040" spans="1:18" s="114" customFormat="1" x14ac:dyDescent="0.2">
      <c r="A1040" s="38">
        <v>90513</v>
      </c>
      <c r="B1040" s="1" t="s">
        <v>2072</v>
      </c>
      <c r="C1040" s="146">
        <f>+J1040+Q1040+R1040+E1040+D1040</f>
        <v>60.949875000000006</v>
      </c>
      <c r="D1040" s="24">
        <v>5</v>
      </c>
      <c r="E1040" s="24">
        <v>1</v>
      </c>
      <c r="F1040" s="2">
        <v>9.5698750000000015</v>
      </c>
      <c r="G1040" s="31">
        <v>10</v>
      </c>
      <c r="H1040" s="31">
        <v>9.73</v>
      </c>
      <c r="I1040" s="13"/>
      <c r="J1040" s="77">
        <f>+SUM(F1040:H1040)</f>
        <v>29.299875000000004</v>
      </c>
      <c r="K1040" s="2">
        <v>3.33</v>
      </c>
      <c r="L1040" s="2"/>
      <c r="M1040" s="2">
        <v>3.33</v>
      </c>
      <c r="N1040" s="2">
        <v>3.33</v>
      </c>
      <c r="O1040" s="2">
        <v>3.33</v>
      </c>
      <c r="P1040" s="2">
        <v>3.33</v>
      </c>
      <c r="Q1040" s="89">
        <f t="shared" ref="Q1040:Q1103" si="48">SUM(K1040:P1040)</f>
        <v>16.649999999999999</v>
      </c>
      <c r="R1040" s="88">
        <v>9</v>
      </c>
    </row>
    <row r="1041" spans="1:18" s="114" customFormat="1" ht="15" x14ac:dyDescent="0.25">
      <c r="A1041" s="147" t="s">
        <v>2073</v>
      </c>
      <c r="B1041" s="1" t="s">
        <v>2074</v>
      </c>
      <c r="C1041" s="146">
        <f t="shared" ref="C1041:C1104" si="49">+J1041+Q1041+R1041+E1041+D1041</f>
        <v>31.445</v>
      </c>
      <c r="D1041" s="24"/>
      <c r="E1041" s="24"/>
      <c r="F1041" s="148">
        <v>5.53</v>
      </c>
      <c r="G1041" s="148">
        <v>5.625</v>
      </c>
      <c r="H1041" s="149">
        <v>5.3</v>
      </c>
      <c r="I1041" s="29"/>
      <c r="J1041" s="77">
        <f>SUM(F1041:H1041)</f>
        <v>16.455000000000002</v>
      </c>
      <c r="K1041" s="150"/>
      <c r="L1041" s="150">
        <v>5</v>
      </c>
      <c r="M1041" s="150"/>
      <c r="N1041" s="150">
        <v>3.33</v>
      </c>
      <c r="O1041" s="150">
        <v>3.33</v>
      </c>
      <c r="P1041" s="150">
        <v>3.33</v>
      </c>
      <c r="Q1041" s="94">
        <f t="shared" si="48"/>
        <v>14.99</v>
      </c>
      <c r="R1041" s="88"/>
    </row>
    <row r="1042" spans="1:18" s="114" customFormat="1" x14ac:dyDescent="0.2">
      <c r="A1042" s="38">
        <v>101140</v>
      </c>
      <c r="B1042" s="1" t="s">
        <v>2075</v>
      </c>
      <c r="C1042" s="146">
        <f t="shared" si="49"/>
        <v>25.257845762623088</v>
      </c>
      <c r="D1042" s="24"/>
      <c r="E1042" s="24"/>
      <c r="F1042" s="2">
        <v>3.5545250000000004</v>
      </c>
      <c r="G1042" s="31">
        <v>0.31007751937984496</v>
      </c>
      <c r="H1042" s="31">
        <v>3.2432432432432434</v>
      </c>
      <c r="I1042" s="13"/>
      <c r="J1042" s="77">
        <f>+SUM(F1042:H1042)</f>
        <v>7.1078457626230893</v>
      </c>
      <c r="K1042" s="2">
        <v>3.33</v>
      </c>
      <c r="L1042" s="2"/>
      <c r="M1042" s="2">
        <v>3.33</v>
      </c>
      <c r="N1042" s="2">
        <v>3.33</v>
      </c>
      <c r="O1042" s="2">
        <v>3.33</v>
      </c>
      <c r="P1042" s="151">
        <v>3.33</v>
      </c>
      <c r="Q1042" s="89">
        <f t="shared" si="48"/>
        <v>16.649999999999999</v>
      </c>
      <c r="R1042" s="88">
        <v>1.5</v>
      </c>
    </row>
    <row r="1043" spans="1:18" s="114" customFormat="1" ht="15" x14ac:dyDescent="0.25">
      <c r="A1043" s="38" t="s">
        <v>2076</v>
      </c>
      <c r="B1043" s="1" t="s">
        <v>2077</v>
      </c>
      <c r="C1043" s="146">
        <f t="shared" si="49"/>
        <v>25.664000000000001</v>
      </c>
      <c r="D1043" s="24"/>
      <c r="E1043" s="24"/>
      <c r="F1043" s="148">
        <v>4.4240000000000004</v>
      </c>
      <c r="G1043" s="148">
        <v>1.25</v>
      </c>
      <c r="H1043" s="149">
        <v>0</v>
      </c>
      <c r="I1043" s="13"/>
      <c r="J1043" s="77">
        <f>SUM(F1043:H1043)</f>
        <v>5.6740000000000004</v>
      </c>
      <c r="K1043" s="152">
        <v>5</v>
      </c>
      <c r="L1043" s="152">
        <v>5</v>
      </c>
      <c r="M1043" s="152"/>
      <c r="N1043" s="152">
        <v>3.33</v>
      </c>
      <c r="O1043" s="152">
        <v>3.33</v>
      </c>
      <c r="P1043" s="152">
        <v>3.33</v>
      </c>
      <c r="Q1043" s="94">
        <f t="shared" si="48"/>
        <v>19.990000000000002</v>
      </c>
      <c r="R1043" s="88"/>
    </row>
    <row r="1044" spans="1:18" s="114" customFormat="1" x14ac:dyDescent="0.2">
      <c r="A1044" s="38">
        <v>110468</v>
      </c>
      <c r="B1044" s="1" t="s">
        <v>2078</v>
      </c>
      <c r="C1044" s="146">
        <f t="shared" si="49"/>
        <v>38.377379693065159</v>
      </c>
      <c r="D1044" s="24"/>
      <c r="E1044" s="24"/>
      <c r="F1044" s="2">
        <v>8.4761750000000013</v>
      </c>
      <c r="G1044" s="31">
        <v>8.0620155038759691</v>
      </c>
      <c r="H1044" s="22">
        <v>5.1891891891891895</v>
      </c>
      <c r="I1044" s="13"/>
      <c r="J1044" s="77">
        <f>+SUM(F1044:H1044)</f>
        <v>21.72737969306516</v>
      </c>
      <c r="K1044" s="2">
        <v>3.33</v>
      </c>
      <c r="L1044" s="2"/>
      <c r="M1044" s="2">
        <v>3.33</v>
      </c>
      <c r="N1044" s="2">
        <v>3.33</v>
      </c>
      <c r="O1044" s="2">
        <v>3.33</v>
      </c>
      <c r="P1044" s="151">
        <v>3.33</v>
      </c>
      <c r="Q1044" s="89">
        <f t="shared" si="48"/>
        <v>16.649999999999999</v>
      </c>
      <c r="R1044" s="88">
        <v>0</v>
      </c>
    </row>
    <row r="1045" spans="1:18" s="114" customFormat="1" x14ac:dyDescent="0.2">
      <c r="A1045" s="38">
        <v>120031</v>
      </c>
      <c r="B1045" s="1" t="s">
        <v>2079</v>
      </c>
      <c r="C1045" s="146">
        <f t="shared" si="49"/>
        <v>35.890239943431801</v>
      </c>
      <c r="D1045" s="24"/>
      <c r="E1045" s="24">
        <v>1</v>
      </c>
      <c r="F1045" s="2">
        <v>2.7342500000000003</v>
      </c>
      <c r="G1045" s="31">
        <v>5.5813953488372094</v>
      </c>
      <c r="H1045" s="22">
        <v>2.5945945945945947</v>
      </c>
      <c r="I1045" s="13"/>
      <c r="J1045" s="77">
        <f>+SUM(F1045:H1045)</f>
        <v>10.910239943431804</v>
      </c>
      <c r="K1045" s="2">
        <v>3.33</v>
      </c>
      <c r="L1045" s="2">
        <v>3.33</v>
      </c>
      <c r="M1045" s="2">
        <v>3.33</v>
      </c>
      <c r="N1045" s="2">
        <v>3.33</v>
      </c>
      <c r="O1045" s="2">
        <v>3.33</v>
      </c>
      <c r="P1045" s="151">
        <v>3.33</v>
      </c>
      <c r="Q1045" s="89">
        <f t="shared" si="48"/>
        <v>19.979999999999997</v>
      </c>
      <c r="R1045" s="88">
        <v>4</v>
      </c>
    </row>
    <row r="1046" spans="1:18" s="114" customFormat="1" x14ac:dyDescent="0.2">
      <c r="A1046" s="38">
        <v>120032</v>
      </c>
      <c r="B1046" s="1" t="s">
        <v>2080</v>
      </c>
      <c r="C1046" s="146">
        <f t="shared" si="49"/>
        <v>38.906445291221452</v>
      </c>
      <c r="D1046" s="24"/>
      <c r="E1046" s="24">
        <v>1</v>
      </c>
      <c r="F1046" s="2">
        <v>9.5698750000000015</v>
      </c>
      <c r="G1046" s="31">
        <v>6.8217054263565888</v>
      </c>
      <c r="H1046" s="22">
        <v>4.8648648648648649</v>
      </c>
      <c r="I1046" s="13"/>
      <c r="J1046" s="77">
        <f>+SUM(F1046:H1046)</f>
        <v>21.256445291221453</v>
      </c>
      <c r="K1046" s="2">
        <v>3.33</v>
      </c>
      <c r="L1046" s="2"/>
      <c r="M1046" s="2">
        <v>3.33</v>
      </c>
      <c r="N1046" s="2">
        <v>3.33</v>
      </c>
      <c r="O1046" s="2">
        <v>3.33</v>
      </c>
      <c r="P1046" s="151">
        <v>3.33</v>
      </c>
      <c r="Q1046" s="89">
        <f t="shared" si="48"/>
        <v>16.649999999999999</v>
      </c>
      <c r="R1046" s="88">
        <v>0</v>
      </c>
    </row>
    <row r="1047" spans="1:18" s="114" customFormat="1" ht="15" x14ac:dyDescent="0.25">
      <c r="A1047" s="40" t="s">
        <v>2081</v>
      </c>
      <c r="B1047" s="1" t="s">
        <v>2082</v>
      </c>
      <c r="C1047" s="146">
        <f t="shared" si="49"/>
        <v>36.292500000000004</v>
      </c>
      <c r="D1047" s="24"/>
      <c r="E1047" s="24"/>
      <c r="F1047" s="148">
        <v>6.9125000000000005</v>
      </c>
      <c r="G1047" s="148">
        <v>10</v>
      </c>
      <c r="H1047" s="153">
        <v>7.72</v>
      </c>
      <c r="I1047" s="29"/>
      <c r="J1047" s="77">
        <f>SUM(F1047:H1047)</f>
        <v>24.6325</v>
      </c>
      <c r="K1047" s="150">
        <v>5</v>
      </c>
      <c r="L1047" s="150"/>
      <c r="M1047" s="150"/>
      <c r="N1047" s="154">
        <v>3.33</v>
      </c>
      <c r="O1047" s="150">
        <v>3.33</v>
      </c>
      <c r="P1047" s="155"/>
      <c r="Q1047" s="94">
        <f t="shared" si="48"/>
        <v>11.66</v>
      </c>
      <c r="R1047" s="88"/>
    </row>
    <row r="1048" spans="1:18" s="114" customFormat="1" x14ac:dyDescent="0.2">
      <c r="A1048" s="38">
        <v>120150</v>
      </c>
      <c r="B1048" s="1" t="s">
        <v>2083</v>
      </c>
      <c r="C1048" s="146">
        <f t="shared" si="49"/>
        <v>42.371099999999998</v>
      </c>
      <c r="D1048" s="24"/>
      <c r="E1048" s="24">
        <v>1</v>
      </c>
      <c r="F1048" s="2">
        <v>3.2811000000000003</v>
      </c>
      <c r="G1048" s="31">
        <v>10</v>
      </c>
      <c r="H1048" s="22">
        <v>8.11</v>
      </c>
      <c r="I1048" s="33"/>
      <c r="J1048" s="77">
        <f>+SUM(F1048:H1048)</f>
        <v>21.391100000000002</v>
      </c>
      <c r="K1048" s="2">
        <v>3.33</v>
      </c>
      <c r="L1048" s="2">
        <v>3.33</v>
      </c>
      <c r="M1048" s="2">
        <v>3.33</v>
      </c>
      <c r="N1048" s="2">
        <v>3.33</v>
      </c>
      <c r="O1048" s="2">
        <v>3.33</v>
      </c>
      <c r="P1048" s="151">
        <v>3.33</v>
      </c>
      <c r="Q1048" s="89">
        <f t="shared" si="48"/>
        <v>19.979999999999997</v>
      </c>
      <c r="R1048" s="88">
        <v>0</v>
      </c>
    </row>
    <row r="1049" spans="1:18" s="114" customFormat="1" ht="15" x14ac:dyDescent="0.25">
      <c r="A1049" s="38" t="s">
        <v>2084</v>
      </c>
      <c r="B1049" s="1" t="s">
        <v>2085</v>
      </c>
      <c r="C1049" s="146">
        <f t="shared" si="49"/>
        <v>33.930856435643562</v>
      </c>
      <c r="D1049" s="24"/>
      <c r="E1049" s="24"/>
      <c r="F1049" s="148">
        <v>7.1890000000000009</v>
      </c>
      <c r="G1049" s="148">
        <v>2.1875</v>
      </c>
      <c r="H1049" s="153">
        <v>3.5643564356435649</v>
      </c>
      <c r="I1049" s="13"/>
      <c r="J1049" s="77">
        <f>SUM(F1049:H1049)</f>
        <v>12.940856435643564</v>
      </c>
      <c r="K1049" s="152">
        <v>5</v>
      </c>
      <c r="L1049" s="152">
        <v>5</v>
      </c>
      <c r="M1049" s="152"/>
      <c r="N1049" s="152">
        <v>3.33</v>
      </c>
      <c r="O1049" s="152">
        <v>3.33</v>
      </c>
      <c r="P1049" s="156">
        <v>3.33</v>
      </c>
      <c r="Q1049" s="94">
        <f t="shared" si="48"/>
        <v>19.990000000000002</v>
      </c>
      <c r="R1049" s="88">
        <v>1</v>
      </c>
    </row>
    <row r="1050" spans="1:18" s="114" customFormat="1" x14ac:dyDescent="0.2">
      <c r="A1050" s="38">
        <v>120203</v>
      </c>
      <c r="B1050" s="1" t="s">
        <v>2086</v>
      </c>
      <c r="C1050" s="146">
        <f t="shared" si="49"/>
        <v>29.642975193798449</v>
      </c>
      <c r="D1050" s="24"/>
      <c r="E1050" s="24"/>
      <c r="F1050" s="2">
        <v>6.5622000000000007</v>
      </c>
      <c r="G1050" s="31">
        <v>3.1007751937984498</v>
      </c>
      <c r="H1050" s="22">
        <v>0</v>
      </c>
      <c r="I1050" s="13"/>
      <c r="J1050" s="77">
        <f t="shared" ref="J1050:J1062" si="50">+SUM(F1050:H1050)</f>
        <v>9.6629751937984505</v>
      </c>
      <c r="K1050" s="2">
        <v>3.33</v>
      </c>
      <c r="L1050" s="2">
        <v>3.33</v>
      </c>
      <c r="M1050" s="2">
        <v>3.33</v>
      </c>
      <c r="N1050" s="2">
        <v>3.33</v>
      </c>
      <c r="O1050" s="2">
        <v>3.33</v>
      </c>
      <c r="P1050" s="151">
        <v>3.33</v>
      </c>
      <c r="Q1050" s="89">
        <f t="shared" si="48"/>
        <v>19.979999999999997</v>
      </c>
      <c r="R1050" s="88">
        <v>0</v>
      </c>
    </row>
    <row r="1051" spans="1:18" s="114" customFormat="1" x14ac:dyDescent="0.2">
      <c r="A1051" s="38">
        <v>120207</v>
      </c>
      <c r="B1051" s="1" t="s">
        <v>2087</v>
      </c>
      <c r="C1051" s="146">
        <f t="shared" si="49"/>
        <v>25.876877838885399</v>
      </c>
      <c r="D1051" s="24"/>
      <c r="E1051" s="24"/>
      <c r="F1051" s="2">
        <v>4.6482250000000001</v>
      </c>
      <c r="G1051" s="31">
        <v>4.3410852713178292</v>
      </c>
      <c r="H1051" s="22">
        <v>3.5675675675675675</v>
      </c>
      <c r="I1051" s="13"/>
      <c r="J1051" s="77">
        <f t="shared" si="50"/>
        <v>12.556877838885399</v>
      </c>
      <c r="K1051" s="2">
        <v>3.33</v>
      </c>
      <c r="L1051" s="2"/>
      <c r="M1051" s="2">
        <v>3.33</v>
      </c>
      <c r="N1051" s="2"/>
      <c r="O1051" s="2">
        <v>3.33</v>
      </c>
      <c r="P1051" s="151">
        <v>3.33</v>
      </c>
      <c r="Q1051" s="89">
        <f t="shared" si="48"/>
        <v>13.32</v>
      </c>
      <c r="R1051" s="88">
        <v>0</v>
      </c>
    </row>
    <row r="1052" spans="1:18" s="114" customFormat="1" x14ac:dyDescent="0.2">
      <c r="A1052" s="38">
        <v>120388</v>
      </c>
      <c r="B1052" s="1" t="s">
        <v>2088</v>
      </c>
      <c r="C1052" s="146">
        <f t="shared" si="49"/>
        <v>32.159043630840138</v>
      </c>
      <c r="D1052" s="24"/>
      <c r="E1052" s="24"/>
      <c r="F1052" s="2">
        <v>2.7342500000000003</v>
      </c>
      <c r="G1052" s="31">
        <v>6.2015503875968996</v>
      </c>
      <c r="H1052" s="22">
        <v>3.2432432432432434</v>
      </c>
      <c r="I1052" s="13"/>
      <c r="J1052" s="77">
        <f t="shared" si="50"/>
        <v>12.179043630840143</v>
      </c>
      <c r="K1052" s="2">
        <v>3.33</v>
      </c>
      <c r="L1052" s="2">
        <v>3.33</v>
      </c>
      <c r="M1052" s="2">
        <v>3.33</v>
      </c>
      <c r="N1052" s="2">
        <v>3.33</v>
      </c>
      <c r="O1052" s="2">
        <v>3.33</v>
      </c>
      <c r="P1052" s="151">
        <v>3.33</v>
      </c>
      <c r="Q1052" s="89">
        <f t="shared" si="48"/>
        <v>19.979999999999997</v>
      </c>
      <c r="R1052" s="88">
        <v>0</v>
      </c>
    </row>
    <row r="1053" spans="1:18" s="114" customFormat="1" x14ac:dyDescent="0.2">
      <c r="A1053" s="38">
        <v>120401</v>
      </c>
      <c r="B1053" s="1" t="s">
        <v>2089</v>
      </c>
      <c r="C1053" s="146">
        <f t="shared" si="49"/>
        <v>28.598287355960611</v>
      </c>
      <c r="D1053" s="24"/>
      <c r="E1053" s="24"/>
      <c r="F1053" s="2">
        <v>6.0153500000000006</v>
      </c>
      <c r="G1053" s="31">
        <v>3.1007751937984498</v>
      </c>
      <c r="H1053" s="22">
        <v>6.1621621621621623</v>
      </c>
      <c r="I1053" s="13"/>
      <c r="J1053" s="77">
        <f t="shared" si="50"/>
        <v>15.278287355960611</v>
      </c>
      <c r="K1053" s="2">
        <v>3.33</v>
      </c>
      <c r="L1053" s="2"/>
      <c r="M1053" s="2">
        <v>3.33</v>
      </c>
      <c r="N1053" s="2">
        <v>3.33</v>
      </c>
      <c r="O1053" s="2"/>
      <c r="P1053" s="151">
        <v>3.33</v>
      </c>
      <c r="Q1053" s="89">
        <f t="shared" si="48"/>
        <v>13.32</v>
      </c>
      <c r="R1053" s="88">
        <v>0</v>
      </c>
    </row>
    <row r="1054" spans="1:18" s="114" customFormat="1" x14ac:dyDescent="0.2">
      <c r="A1054" s="38">
        <v>120520</v>
      </c>
      <c r="B1054" s="1" t="s">
        <v>2090</v>
      </c>
      <c r="C1054" s="146">
        <f t="shared" si="49"/>
        <v>25.60406407395768</v>
      </c>
      <c r="D1054" s="24"/>
      <c r="E1054" s="24"/>
      <c r="F1054" s="2">
        <v>3.5545250000000004</v>
      </c>
      <c r="G1054" s="31">
        <v>2.4806201550387597</v>
      </c>
      <c r="H1054" s="22">
        <v>2.9189189189189193</v>
      </c>
      <c r="I1054" s="13"/>
      <c r="J1054" s="77">
        <f t="shared" si="50"/>
        <v>8.9540640739576798</v>
      </c>
      <c r="K1054" s="2">
        <v>3.33</v>
      </c>
      <c r="L1054" s="2"/>
      <c r="M1054" s="2">
        <v>3.33</v>
      </c>
      <c r="N1054" s="2">
        <v>3.33</v>
      </c>
      <c r="O1054" s="2">
        <v>3.33</v>
      </c>
      <c r="P1054" s="151">
        <v>3.33</v>
      </c>
      <c r="Q1054" s="89">
        <f t="shared" si="48"/>
        <v>16.649999999999999</v>
      </c>
      <c r="R1054" s="88">
        <v>0</v>
      </c>
    </row>
    <row r="1055" spans="1:18" s="114" customFormat="1" x14ac:dyDescent="0.2">
      <c r="A1055" s="38">
        <v>120553</v>
      </c>
      <c r="B1055" s="1" t="s">
        <v>2091</v>
      </c>
      <c r="C1055" s="146">
        <f t="shared" si="49"/>
        <v>29.216424837628331</v>
      </c>
      <c r="D1055" s="24"/>
      <c r="E1055" s="24"/>
      <c r="F1055" s="2">
        <v>8.2027500000000018</v>
      </c>
      <c r="G1055" s="31">
        <v>7.1317829457364343</v>
      </c>
      <c r="H1055" s="22">
        <v>3.8918918918918921</v>
      </c>
      <c r="I1055" s="13"/>
      <c r="J1055" s="77">
        <f t="shared" si="50"/>
        <v>19.226424837628329</v>
      </c>
      <c r="K1055" s="2">
        <v>3.33</v>
      </c>
      <c r="L1055" s="2">
        <v>3.33</v>
      </c>
      <c r="M1055" s="2">
        <v>3.33</v>
      </c>
      <c r="N1055" s="2"/>
      <c r="O1055" s="2"/>
      <c r="P1055" s="151"/>
      <c r="Q1055" s="89">
        <f t="shared" si="48"/>
        <v>9.99</v>
      </c>
      <c r="R1055" s="88">
        <v>0</v>
      </c>
    </row>
    <row r="1056" spans="1:18" s="114" customFormat="1" x14ac:dyDescent="0.2">
      <c r="A1056" s="38">
        <v>120557</v>
      </c>
      <c r="B1056" s="1" t="s">
        <v>2092</v>
      </c>
      <c r="C1056" s="146">
        <f t="shared" si="49"/>
        <v>49.869582636706468</v>
      </c>
      <c r="D1056" s="24"/>
      <c r="E1056" s="24">
        <v>1</v>
      </c>
      <c r="F1056" s="2">
        <v>4.6482250000000001</v>
      </c>
      <c r="G1056" s="31">
        <v>6.5116279069767442</v>
      </c>
      <c r="H1056" s="22">
        <v>9.7297297297297298</v>
      </c>
      <c r="I1056" s="13"/>
      <c r="J1056" s="77">
        <f t="shared" si="50"/>
        <v>20.889582636706475</v>
      </c>
      <c r="K1056" s="2">
        <v>3.33</v>
      </c>
      <c r="L1056" s="2">
        <v>3.33</v>
      </c>
      <c r="M1056" s="2">
        <v>3.33</v>
      </c>
      <c r="N1056" s="2">
        <v>3.33</v>
      </c>
      <c r="O1056" s="2">
        <v>3.33</v>
      </c>
      <c r="P1056" s="151">
        <v>3.33</v>
      </c>
      <c r="Q1056" s="89">
        <f t="shared" si="48"/>
        <v>19.979999999999997</v>
      </c>
      <c r="R1056" s="88">
        <v>8</v>
      </c>
    </row>
    <row r="1057" spans="1:18" s="114" customFormat="1" x14ac:dyDescent="0.2">
      <c r="A1057" s="39">
        <v>120583</v>
      </c>
      <c r="B1057" s="1" t="s">
        <v>2093</v>
      </c>
      <c r="C1057" s="146">
        <f t="shared" si="49"/>
        <v>39.840706159648022</v>
      </c>
      <c r="D1057" s="24"/>
      <c r="E1057" s="24">
        <v>1</v>
      </c>
      <c r="F1057" s="2">
        <v>5.4685000000000006</v>
      </c>
      <c r="G1057" s="31">
        <v>5.5813953488372094</v>
      </c>
      <c r="H1057" s="22">
        <v>6.8108108108108114</v>
      </c>
      <c r="I1057" s="13"/>
      <c r="J1057" s="77">
        <f t="shared" si="50"/>
        <v>17.860706159648021</v>
      </c>
      <c r="K1057" s="2">
        <v>3.33</v>
      </c>
      <c r="L1057" s="2">
        <v>3.33</v>
      </c>
      <c r="M1057" s="2">
        <v>3.33</v>
      </c>
      <c r="N1057" s="2">
        <v>3.33</v>
      </c>
      <c r="O1057" s="2">
        <v>3.33</v>
      </c>
      <c r="P1057" s="151">
        <v>3.33</v>
      </c>
      <c r="Q1057" s="89">
        <f t="shared" si="48"/>
        <v>19.979999999999997</v>
      </c>
      <c r="R1057" s="88">
        <v>1</v>
      </c>
    </row>
    <row r="1058" spans="1:18" s="114" customFormat="1" x14ac:dyDescent="0.2">
      <c r="A1058" s="38">
        <v>120591</v>
      </c>
      <c r="B1058" s="1" t="s">
        <v>2094</v>
      </c>
      <c r="C1058" s="146">
        <f t="shared" si="49"/>
        <v>30.02709257804316</v>
      </c>
      <c r="D1058" s="24"/>
      <c r="E1058" s="24">
        <v>1</v>
      </c>
      <c r="F1058" s="2">
        <v>4.1013750000000009</v>
      </c>
      <c r="G1058" s="31">
        <v>3.4108527131782944</v>
      </c>
      <c r="H1058" s="22">
        <v>4.8648648648648649</v>
      </c>
      <c r="I1058" s="13"/>
      <c r="J1058" s="77">
        <f t="shared" si="50"/>
        <v>12.377092578043161</v>
      </c>
      <c r="K1058" s="2">
        <v>3.33</v>
      </c>
      <c r="L1058" s="2"/>
      <c r="M1058" s="2">
        <v>3.33</v>
      </c>
      <c r="N1058" s="2">
        <v>3.33</v>
      </c>
      <c r="O1058" s="2">
        <v>3.33</v>
      </c>
      <c r="P1058" s="151">
        <v>3.33</v>
      </c>
      <c r="Q1058" s="89">
        <f t="shared" si="48"/>
        <v>16.649999999999999</v>
      </c>
      <c r="R1058" s="88">
        <v>0</v>
      </c>
    </row>
    <row r="1059" spans="1:18" s="114" customFormat="1" x14ac:dyDescent="0.2">
      <c r="A1059" s="38">
        <v>120593</v>
      </c>
      <c r="B1059" s="1" t="s">
        <v>2095</v>
      </c>
      <c r="C1059" s="146">
        <f t="shared" si="49"/>
        <v>26.852461371254979</v>
      </c>
      <c r="D1059" s="24"/>
      <c r="E1059" s="24"/>
      <c r="F1059" s="2">
        <v>6.8356250000000003</v>
      </c>
      <c r="G1059" s="31">
        <v>2.4806201550387597</v>
      </c>
      <c r="H1059" s="22">
        <v>4.2162162162162167</v>
      </c>
      <c r="I1059" s="13"/>
      <c r="J1059" s="77">
        <f t="shared" si="50"/>
        <v>13.532461371254978</v>
      </c>
      <c r="K1059" s="2">
        <v>3.33</v>
      </c>
      <c r="L1059" s="2">
        <v>3.33</v>
      </c>
      <c r="M1059" s="2"/>
      <c r="N1059" s="2">
        <v>3.33</v>
      </c>
      <c r="O1059" s="2"/>
      <c r="P1059" s="151">
        <v>3.33</v>
      </c>
      <c r="Q1059" s="89">
        <f t="shared" si="48"/>
        <v>13.32</v>
      </c>
      <c r="R1059" s="88">
        <v>0</v>
      </c>
    </row>
    <row r="1060" spans="1:18" s="114" customFormat="1" x14ac:dyDescent="0.2">
      <c r="A1060" s="38">
        <v>120613</v>
      </c>
      <c r="B1060" s="1" t="s">
        <v>2096</v>
      </c>
      <c r="C1060" s="146">
        <f t="shared" si="49"/>
        <v>29.942824324324324</v>
      </c>
      <c r="D1060" s="24"/>
      <c r="E1060" s="24">
        <v>1</v>
      </c>
      <c r="F1060" s="2">
        <v>5.4685000000000006</v>
      </c>
      <c r="G1060" s="31">
        <v>6.5</v>
      </c>
      <c r="H1060" s="22">
        <v>0.32432432432432434</v>
      </c>
      <c r="I1060" s="13"/>
      <c r="J1060" s="77">
        <f t="shared" si="50"/>
        <v>12.292824324324325</v>
      </c>
      <c r="K1060" s="2">
        <v>3.33</v>
      </c>
      <c r="L1060" s="2"/>
      <c r="M1060" s="2">
        <v>3.33</v>
      </c>
      <c r="N1060" s="2">
        <v>3.33</v>
      </c>
      <c r="O1060" s="2">
        <v>3.33</v>
      </c>
      <c r="P1060" s="151">
        <v>3.33</v>
      </c>
      <c r="Q1060" s="89">
        <f t="shared" si="48"/>
        <v>16.649999999999999</v>
      </c>
      <c r="R1060" s="88">
        <v>0</v>
      </c>
    </row>
    <row r="1061" spans="1:18" s="114" customFormat="1" x14ac:dyDescent="0.2">
      <c r="A1061" s="38">
        <v>120632</v>
      </c>
      <c r="B1061" s="1" t="s">
        <v>2097</v>
      </c>
      <c r="C1061" s="146">
        <f t="shared" si="49"/>
        <v>26.406870474544313</v>
      </c>
      <c r="D1061" s="24"/>
      <c r="E1061" s="24"/>
      <c r="F1061" s="2">
        <v>3.0076750000000003</v>
      </c>
      <c r="G1061" s="31">
        <v>6.5116279069767442</v>
      </c>
      <c r="H1061" s="22">
        <v>3.5675675675675675</v>
      </c>
      <c r="I1061" s="13"/>
      <c r="J1061" s="77">
        <f t="shared" si="50"/>
        <v>13.086870474544313</v>
      </c>
      <c r="K1061" s="2"/>
      <c r="L1061" s="2"/>
      <c r="M1061" s="2">
        <v>3.33</v>
      </c>
      <c r="N1061" s="2">
        <v>3.33</v>
      </c>
      <c r="O1061" s="2">
        <v>3.33</v>
      </c>
      <c r="P1061" s="2">
        <v>3.33</v>
      </c>
      <c r="Q1061" s="89">
        <f t="shared" si="48"/>
        <v>13.32</v>
      </c>
      <c r="R1061" s="88">
        <v>0</v>
      </c>
    </row>
    <row r="1062" spans="1:18" s="114" customFormat="1" x14ac:dyDescent="0.2">
      <c r="A1062" s="38">
        <v>120641</v>
      </c>
      <c r="B1062" s="1" t="s">
        <v>2098</v>
      </c>
      <c r="C1062" s="146">
        <f t="shared" si="49"/>
        <v>30.2767055415881</v>
      </c>
      <c r="D1062" s="24"/>
      <c r="E1062" s="24">
        <v>1</v>
      </c>
      <c r="F1062" s="2">
        <v>6.0153500000000006</v>
      </c>
      <c r="G1062" s="31">
        <v>4.3410852713178292</v>
      </c>
      <c r="H1062" s="22">
        <v>2.2702702702702702</v>
      </c>
      <c r="I1062" s="13"/>
      <c r="J1062" s="77">
        <f t="shared" si="50"/>
        <v>12.6267055415881</v>
      </c>
      <c r="K1062" s="2">
        <v>3.33</v>
      </c>
      <c r="L1062" s="2">
        <v>3.33</v>
      </c>
      <c r="M1062" s="2">
        <v>3.33</v>
      </c>
      <c r="N1062" s="2">
        <v>3.33</v>
      </c>
      <c r="O1062" s="2">
        <v>3.33</v>
      </c>
      <c r="P1062" s="151"/>
      <c r="Q1062" s="89">
        <f t="shared" si="48"/>
        <v>16.649999999999999</v>
      </c>
      <c r="R1062" s="88">
        <v>0</v>
      </c>
    </row>
    <row r="1063" spans="1:18" s="114" customFormat="1" x14ac:dyDescent="0.2">
      <c r="A1063" s="38" t="s">
        <v>2099</v>
      </c>
      <c r="B1063" s="1" t="s">
        <v>2100</v>
      </c>
      <c r="C1063" s="146">
        <f t="shared" si="49"/>
        <v>26.639148514851485</v>
      </c>
      <c r="D1063" s="24"/>
      <c r="E1063" s="24"/>
      <c r="F1063" s="2">
        <v>5.8065000000000007</v>
      </c>
      <c r="G1063" s="157">
        <v>4.6875</v>
      </c>
      <c r="H1063" s="36">
        <v>1.4851485148514854</v>
      </c>
      <c r="I1063" s="13"/>
      <c r="J1063" s="77">
        <f>SUM(F1063:H1063)</f>
        <v>11.979148514851484</v>
      </c>
      <c r="K1063" s="152">
        <v>5</v>
      </c>
      <c r="L1063" s="152"/>
      <c r="M1063" s="152"/>
      <c r="N1063" s="158">
        <v>3.33</v>
      </c>
      <c r="O1063" s="152"/>
      <c r="P1063" s="152">
        <v>3.33</v>
      </c>
      <c r="Q1063" s="94">
        <f t="shared" si="48"/>
        <v>11.66</v>
      </c>
      <c r="R1063" s="88">
        <v>3</v>
      </c>
    </row>
    <row r="1064" spans="1:18" s="114" customFormat="1" x14ac:dyDescent="0.2">
      <c r="A1064" s="38" t="s">
        <v>2101</v>
      </c>
      <c r="B1064" s="1" t="s">
        <v>2102</v>
      </c>
      <c r="C1064" s="146">
        <f t="shared" si="49"/>
        <v>25.451094059405939</v>
      </c>
      <c r="D1064" s="24"/>
      <c r="E1064" s="24"/>
      <c r="F1064" s="2">
        <v>6.0830000000000002</v>
      </c>
      <c r="G1064" s="157">
        <v>3.4375</v>
      </c>
      <c r="H1064" s="36">
        <v>5.9405940594059414</v>
      </c>
      <c r="I1064" s="13"/>
      <c r="J1064" s="77">
        <f>SUM(F1064:H1064)</f>
        <v>15.461094059405941</v>
      </c>
      <c r="K1064" s="152"/>
      <c r="L1064" s="152"/>
      <c r="M1064" s="152"/>
      <c r="N1064" s="158">
        <v>3.33</v>
      </c>
      <c r="O1064" s="152">
        <v>3.33</v>
      </c>
      <c r="P1064" s="156">
        <v>3.33</v>
      </c>
      <c r="Q1064" s="94">
        <f t="shared" si="48"/>
        <v>9.99</v>
      </c>
      <c r="R1064" s="88"/>
    </row>
    <row r="1065" spans="1:18" s="114" customFormat="1" x14ac:dyDescent="0.2">
      <c r="A1065" s="38">
        <v>120821</v>
      </c>
      <c r="B1065" s="1" t="s">
        <v>2103</v>
      </c>
      <c r="C1065" s="146">
        <f t="shared" si="49"/>
        <v>24.991212596899224</v>
      </c>
      <c r="D1065" s="24"/>
      <c r="E1065" s="24">
        <v>1</v>
      </c>
      <c r="F1065" s="2">
        <v>2.4608250000000003</v>
      </c>
      <c r="G1065" s="31">
        <v>1.5503875968992249</v>
      </c>
      <c r="H1065" s="22">
        <v>0</v>
      </c>
      <c r="I1065" s="13"/>
      <c r="J1065" s="77">
        <f>+SUM(F1065:H1065)</f>
        <v>4.0112125968992256</v>
      </c>
      <c r="K1065" s="2">
        <v>3.33</v>
      </c>
      <c r="L1065" s="2">
        <v>3.33</v>
      </c>
      <c r="M1065" s="2">
        <v>3.33</v>
      </c>
      <c r="N1065" s="2">
        <v>3.33</v>
      </c>
      <c r="O1065" s="2">
        <v>3.33</v>
      </c>
      <c r="P1065" s="151">
        <v>3.33</v>
      </c>
      <c r="Q1065" s="89">
        <f t="shared" si="48"/>
        <v>19.979999999999997</v>
      </c>
      <c r="R1065" s="88">
        <v>0</v>
      </c>
    </row>
    <row r="1066" spans="1:18" s="114" customFormat="1" x14ac:dyDescent="0.2">
      <c r="A1066" s="40">
        <v>120847</v>
      </c>
      <c r="B1066" s="28" t="s">
        <v>2104</v>
      </c>
      <c r="C1066" s="146">
        <f t="shared" si="49"/>
        <v>25.517044971715904</v>
      </c>
      <c r="D1066" s="24"/>
      <c r="E1066" s="24"/>
      <c r="F1066" s="2">
        <v>7.1090500000000008</v>
      </c>
      <c r="G1066" s="31">
        <v>2.7906976744186047</v>
      </c>
      <c r="H1066" s="22">
        <v>1.2972972972972974</v>
      </c>
      <c r="I1066" s="29"/>
      <c r="J1066" s="77">
        <f>+SUM(F1066:H1066)</f>
        <v>11.197044971715904</v>
      </c>
      <c r="K1066" s="4">
        <v>3.33</v>
      </c>
      <c r="L1066" s="4"/>
      <c r="M1066" s="4">
        <v>3.33</v>
      </c>
      <c r="N1066" s="4">
        <v>3.33</v>
      </c>
      <c r="O1066" s="4"/>
      <c r="P1066" s="151">
        <v>3.33</v>
      </c>
      <c r="Q1066" s="89">
        <f t="shared" si="48"/>
        <v>13.32</v>
      </c>
      <c r="R1066" s="88">
        <v>1</v>
      </c>
    </row>
    <row r="1067" spans="1:18" s="114" customFormat="1" x14ac:dyDescent="0.2">
      <c r="A1067" s="40">
        <v>120911</v>
      </c>
      <c r="B1067" s="28" t="s">
        <v>2105</v>
      </c>
      <c r="C1067" s="146">
        <f t="shared" si="49"/>
        <v>30.056862115022</v>
      </c>
      <c r="D1067" s="24"/>
      <c r="E1067" s="24">
        <v>1</v>
      </c>
      <c r="F1067" s="2">
        <v>4.1013750000000009</v>
      </c>
      <c r="G1067" s="31">
        <v>4.6511627906976747</v>
      </c>
      <c r="H1067" s="22">
        <v>0.32432432432432434</v>
      </c>
      <c r="I1067" s="29"/>
      <c r="J1067" s="77">
        <f>+SUM(F1067:H1067)</f>
        <v>9.076862115022001</v>
      </c>
      <c r="K1067" s="4">
        <v>3.33</v>
      </c>
      <c r="L1067" s="4">
        <v>3.33</v>
      </c>
      <c r="M1067" s="4">
        <v>3.33</v>
      </c>
      <c r="N1067" s="4">
        <v>3.33</v>
      </c>
      <c r="O1067" s="4">
        <v>3.33</v>
      </c>
      <c r="P1067" s="159">
        <v>3.33</v>
      </c>
      <c r="Q1067" s="89">
        <f t="shared" si="48"/>
        <v>19.979999999999997</v>
      </c>
      <c r="R1067" s="88">
        <v>0</v>
      </c>
    </row>
    <row r="1068" spans="1:18" s="114" customFormat="1" x14ac:dyDescent="0.2">
      <c r="A1068" s="40">
        <v>120988</v>
      </c>
      <c r="B1068" s="28" t="s">
        <v>2106</v>
      </c>
      <c r="C1068" s="146">
        <f t="shared" si="49"/>
        <v>26.19011689189189</v>
      </c>
      <c r="D1068" s="24"/>
      <c r="E1068" s="24">
        <v>1</v>
      </c>
      <c r="F1068" s="2">
        <v>4.6482250000000001</v>
      </c>
      <c r="G1068" s="31">
        <v>0</v>
      </c>
      <c r="H1068" s="22">
        <v>3.8918918918918921</v>
      </c>
      <c r="I1068" s="29"/>
      <c r="J1068" s="77">
        <f>+SUM(F1068:H1068)</f>
        <v>8.5401168918918913</v>
      </c>
      <c r="K1068" s="4">
        <v>3.33</v>
      </c>
      <c r="L1068" s="4"/>
      <c r="M1068" s="4">
        <v>3.33</v>
      </c>
      <c r="N1068" s="4">
        <v>3.33</v>
      </c>
      <c r="O1068" s="4">
        <v>3.33</v>
      </c>
      <c r="P1068" s="159">
        <v>3.33</v>
      </c>
      <c r="Q1068" s="89">
        <f t="shared" si="48"/>
        <v>16.649999999999999</v>
      </c>
      <c r="R1068" s="88">
        <v>0</v>
      </c>
    </row>
    <row r="1069" spans="1:18" s="114" customFormat="1" x14ac:dyDescent="0.2">
      <c r="A1069" s="40">
        <v>121034</v>
      </c>
      <c r="B1069" s="28" t="s">
        <v>2107</v>
      </c>
      <c r="C1069" s="146">
        <f t="shared" si="49"/>
        <v>28.80839312801173</v>
      </c>
      <c r="D1069" s="24"/>
      <c r="E1069" s="24">
        <v>1</v>
      </c>
      <c r="F1069" s="2">
        <v>4.3748000000000005</v>
      </c>
      <c r="G1069" s="31">
        <v>2.4806201550387597</v>
      </c>
      <c r="H1069" s="22">
        <v>0.97297297297297303</v>
      </c>
      <c r="I1069" s="29"/>
      <c r="J1069" s="77">
        <f>+SUM(F1069:H1069)</f>
        <v>7.8283931280117329</v>
      </c>
      <c r="K1069" s="4">
        <v>3.33</v>
      </c>
      <c r="L1069" s="4">
        <v>3.33</v>
      </c>
      <c r="M1069" s="4">
        <v>3.33</v>
      </c>
      <c r="N1069" s="4">
        <v>3.33</v>
      </c>
      <c r="O1069" s="4">
        <v>3.33</v>
      </c>
      <c r="P1069" s="159">
        <v>3.33</v>
      </c>
      <c r="Q1069" s="89">
        <f t="shared" si="48"/>
        <v>19.979999999999997</v>
      </c>
      <c r="R1069" s="88">
        <v>0</v>
      </c>
    </row>
    <row r="1070" spans="1:18" s="114" customFormat="1" x14ac:dyDescent="0.2">
      <c r="A1070" s="38" t="s">
        <v>2108</v>
      </c>
      <c r="B1070" s="1" t="s">
        <v>2109</v>
      </c>
      <c r="C1070" s="146">
        <f t="shared" si="49"/>
        <v>35.46</v>
      </c>
      <c r="D1070" s="24"/>
      <c r="E1070" s="24"/>
      <c r="F1070" s="2">
        <v>10</v>
      </c>
      <c r="G1070" s="157">
        <v>8.75</v>
      </c>
      <c r="H1070" s="36">
        <v>5.05</v>
      </c>
      <c r="I1070" s="13"/>
      <c r="J1070" s="77">
        <f>SUM(F1070:H1070)</f>
        <v>23.8</v>
      </c>
      <c r="K1070" s="152">
        <v>5</v>
      </c>
      <c r="L1070" s="152"/>
      <c r="M1070" s="152"/>
      <c r="N1070" s="158">
        <v>3.33</v>
      </c>
      <c r="O1070" s="152">
        <v>3.33</v>
      </c>
      <c r="P1070" s="156"/>
      <c r="Q1070" s="94">
        <f t="shared" si="48"/>
        <v>11.66</v>
      </c>
      <c r="R1070" s="88"/>
    </row>
    <row r="1071" spans="1:18" s="114" customFormat="1" x14ac:dyDescent="0.2">
      <c r="A1071" s="40">
        <v>121195</v>
      </c>
      <c r="B1071" s="28" t="s">
        <v>2110</v>
      </c>
      <c r="C1071" s="146">
        <f t="shared" si="49"/>
        <v>38.439700502828408</v>
      </c>
      <c r="D1071" s="24">
        <v>5</v>
      </c>
      <c r="E1071" s="24">
        <v>1</v>
      </c>
      <c r="F1071" s="2">
        <v>5.4685000000000006</v>
      </c>
      <c r="G1071" s="31">
        <v>3.7209302325581395</v>
      </c>
      <c r="H1071" s="22">
        <v>2.2702702702702702</v>
      </c>
      <c r="I1071" s="29"/>
      <c r="J1071" s="77">
        <f>+SUM(F1071:H1071)</f>
        <v>11.45970050282841</v>
      </c>
      <c r="K1071" s="4">
        <v>3.33</v>
      </c>
      <c r="L1071" s="4">
        <v>3.33</v>
      </c>
      <c r="M1071" s="4">
        <v>3.33</v>
      </c>
      <c r="N1071" s="4">
        <v>3.33</v>
      </c>
      <c r="O1071" s="4">
        <v>3.33</v>
      </c>
      <c r="P1071" s="159">
        <v>3.33</v>
      </c>
      <c r="Q1071" s="89">
        <f t="shared" si="48"/>
        <v>19.979999999999997</v>
      </c>
      <c r="R1071" s="88">
        <v>1</v>
      </c>
    </row>
    <row r="1072" spans="1:18" s="114" customFormat="1" x14ac:dyDescent="0.2">
      <c r="A1072" s="40">
        <v>121208</v>
      </c>
      <c r="B1072" s="28" t="s">
        <v>2111</v>
      </c>
      <c r="C1072" s="146">
        <f t="shared" si="49"/>
        <v>36.551305426356585</v>
      </c>
      <c r="D1072" s="24"/>
      <c r="E1072" s="24"/>
      <c r="F1072" s="2">
        <v>8.7496000000000009</v>
      </c>
      <c r="G1072" s="31">
        <v>6.8217054263565888</v>
      </c>
      <c r="H1072" s="22">
        <v>0</v>
      </c>
      <c r="I1072" s="29"/>
      <c r="J1072" s="77">
        <f>+SUM(F1072:H1072)</f>
        <v>15.57130542635659</v>
      </c>
      <c r="K1072" s="4">
        <v>3.33</v>
      </c>
      <c r="L1072" s="4">
        <v>3.33</v>
      </c>
      <c r="M1072" s="4">
        <v>3.33</v>
      </c>
      <c r="N1072" s="4">
        <v>3.33</v>
      </c>
      <c r="O1072" s="4">
        <v>3.33</v>
      </c>
      <c r="P1072" s="159">
        <v>3.33</v>
      </c>
      <c r="Q1072" s="89">
        <f t="shared" si="48"/>
        <v>19.979999999999997</v>
      </c>
      <c r="R1072" s="88">
        <v>1</v>
      </c>
    </row>
    <row r="1073" spans="1:18" s="114" customFormat="1" x14ac:dyDescent="0.2">
      <c r="A1073" s="40">
        <v>121310</v>
      </c>
      <c r="B1073" s="28" t="s">
        <v>2112</v>
      </c>
      <c r="C1073" s="146">
        <f t="shared" si="49"/>
        <v>33.707360213702074</v>
      </c>
      <c r="D1073" s="24"/>
      <c r="E1073" s="24"/>
      <c r="F1073" s="2">
        <v>3.2811000000000003</v>
      </c>
      <c r="G1073" s="31">
        <v>5.5813953488372094</v>
      </c>
      <c r="H1073" s="22">
        <v>4.8648648648648649</v>
      </c>
      <c r="I1073" s="29"/>
      <c r="J1073" s="77">
        <f>+SUM(F1073:H1073)</f>
        <v>13.727360213702076</v>
      </c>
      <c r="K1073" s="4">
        <v>3.33</v>
      </c>
      <c r="L1073" s="4">
        <v>3.33</v>
      </c>
      <c r="M1073" s="4">
        <v>3.33</v>
      </c>
      <c r="N1073" s="4">
        <v>3.33</v>
      </c>
      <c r="O1073" s="4">
        <v>3.33</v>
      </c>
      <c r="P1073" s="159">
        <v>3.33</v>
      </c>
      <c r="Q1073" s="89">
        <f t="shared" si="48"/>
        <v>19.979999999999997</v>
      </c>
      <c r="R1073" s="88">
        <v>0</v>
      </c>
    </row>
    <row r="1074" spans="1:18" s="114" customFormat="1" x14ac:dyDescent="0.2">
      <c r="A1074" s="40">
        <v>121312</v>
      </c>
      <c r="B1074" s="28" t="s">
        <v>2113</v>
      </c>
      <c r="C1074" s="146">
        <f t="shared" si="49"/>
        <v>35.105589382987638</v>
      </c>
      <c r="D1074" s="24"/>
      <c r="E1074" s="24"/>
      <c r="F1074" s="2">
        <v>6.8356250000000003</v>
      </c>
      <c r="G1074" s="31">
        <v>3.1007751937984498</v>
      </c>
      <c r="H1074" s="22">
        <v>5.1891891891891895</v>
      </c>
      <c r="I1074" s="29"/>
      <c r="J1074" s="77">
        <f>+SUM(F1074:H1074)</f>
        <v>15.12558938298764</v>
      </c>
      <c r="K1074" s="4">
        <v>3.33</v>
      </c>
      <c r="L1074" s="4">
        <v>3.33</v>
      </c>
      <c r="M1074" s="4">
        <v>3.33</v>
      </c>
      <c r="N1074" s="4">
        <v>3.33</v>
      </c>
      <c r="O1074" s="4">
        <v>3.33</v>
      </c>
      <c r="P1074" s="159">
        <v>3.33</v>
      </c>
      <c r="Q1074" s="89">
        <f t="shared" si="48"/>
        <v>19.979999999999997</v>
      </c>
      <c r="R1074" s="88">
        <v>0</v>
      </c>
    </row>
    <row r="1075" spans="1:18" s="114" customFormat="1" x14ac:dyDescent="0.2">
      <c r="A1075" s="160" t="s">
        <v>2114</v>
      </c>
      <c r="B1075" s="1" t="s">
        <v>2115</v>
      </c>
      <c r="C1075" s="146">
        <f t="shared" si="49"/>
        <v>35.063653465346533</v>
      </c>
      <c r="D1075" s="24"/>
      <c r="E1075" s="24"/>
      <c r="F1075" s="2">
        <v>5.8065000000000007</v>
      </c>
      <c r="G1075" s="157">
        <v>4.0625</v>
      </c>
      <c r="H1075" s="36">
        <v>6.5346534653465351</v>
      </c>
      <c r="I1075" s="13"/>
      <c r="J1075" s="77">
        <f>SUM(F1075:H1075)</f>
        <v>16.403653465346537</v>
      </c>
      <c r="K1075" s="152">
        <v>5</v>
      </c>
      <c r="L1075" s="152">
        <v>5</v>
      </c>
      <c r="M1075" s="152"/>
      <c r="N1075" s="158"/>
      <c r="O1075" s="152">
        <v>3.33</v>
      </c>
      <c r="P1075" s="156">
        <v>3.33</v>
      </c>
      <c r="Q1075" s="94">
        <f t="shared" si="48"/>
        <v>16.66</v>
      </c>
      <c r="R1075" s="88">
        <v>2</v>
      </c>
    </row>
    <row r="1076" spans="1:18" s="114" customFormat="1" x14ac:dyDescent="0.2">
      <c r="A1076" s="38" t="s">
        <v>2116</v>
      </c>
      <c r="B1076" s="1" t="s">
        <v>2117</v>
      </c>
      <c r="C1076" s="146">
        <f t="shared" si="49"/>
        <v>27.393999999999998</v>
      </c>
      <c r="D1076" s="24"/>
      <c r="E1076" s="24"/>
      <c r="F1076" s="2">
        <v>7.1890000000000009</v>
      </c>
      <c r="G1076" s="157">
        <v>6.875</v>
      </c>
      <c r="H1076" s="36"/>
      <c r="I1076" s="13"/>
      <c r="J1076" s="77">
        <f>SUM(F1076:H1076)</f>
        <v>14.064</v>
      </c>
      <c r="K1076" s="152">
        <v>5</v>
      </c>
      <c r="L1076" s="152">
        <v>5</v>
      </c>
      <c r="M1076" s="152"/>
      <c r="N1076" s="158"/>
      <c r="O1076" s="152">
        <v>3.33</v>
      </c>
      <c r="P1076" s="156"/>
      <c r="Q1076" s="94">
        <f t="shared" si="48"/>
        <v>13.33</v>
      </c>
      <c r="R1076" s="88"/>
    </row>
    <row r="1077" spans="1:18" s="114" customFormat="1" x14ac:dyDescent="0.2">
      <c r="A1077" s="40" t="s">
        <v>2118</v>
      </c>
      <c r="B1077" s="1" t="s">
        <v>2119</v>
      </c>
      <c r="C1077" s="146">
        <f t="shared" si="49"/>
        <v>40.584504950495045</v>
      </c>
      <c r="D1077" s="24"/>
      <c r="E1077" s="24"/>
      <c r="F1077" s="2">
        <v>10</v>
      </c>
      <c r="G1077" s="157">
        <v>6.875</v>
      </c>
      <c r="H1077" s="36">
        <v>5.0495049504950504</v>
      </c>
      <c r="I1077" s="29"/>
      <c r="J1077" s="77">
        <f>SUM(F1077:H1077)</f>
        <v>21.924504950495049</v>
      </c>
      <c r="K1077" s="150">
        <v>5</v>
      </c>
      <c r="L1077" s="150">
        <v>5</v>
      </c>
      <c r="M1077" s="150"/>
      <c r="N1077" s="154">
        <v>3.33</v>
      </c>
      <c r="O1077" s="150"/>
      <c r="P1077" s="155">
        <v>3.33</v>
      </c>
      <c r="Q1077" s="94">
        <f t="shared" si="48"/>
        <v>16.66</v>
      </c>
      <c r="R1077" s="88">
        <v>2</v>
      </c>
    </row>
    <row r="1078" spans="1:18" s="114" customFormat="1" x14ac:dyDescent="0.2">
      <c r="A1078" s="40">
        <v>130026</v>
      </c>
      <c r="B1078" s="28" t="s">
        <v>2120</v>
      </c>
      <c r="C1078" s="146">
        <f t="shared" si="49"/>
        <v>49.214805311125076</v>
      </c>
      <c r="D1078" s="24"/>
      <c r="E1078" s="24"/>
      <c r="F1078" s="2">
        <v>8.2027500000000018</v>
      </c>
      <c r="G1078" s="31">
        <v>9.3023255813953494</v>
      </c>
      <c r="H1078" s="22">
        <v>9.7297297297297298</v>
      </c>
      <c r="I1078" s="29"/>
      <c r="J1078" s="77">
        <f>+SUM(F1078:H1078)</f>
        <v>27.234805311125083</v>
      </c>
      <c r="K1078" s="4">
        <v>3.33</v>
      </c>
      <c r="L1078" s="4">
        <v>3.33</v>
      </c>
      <c r="M1078" s="4">
        <v>3.33</v>
      </c>
      <c r="N1078" s="4">
        <v>3.33</v>
      </c>
      <c r="O1078" s="4">
        <v>3.33</v>
      </c>
      <c r="P1078" s="159">
        <v>3.33</v>
      </c>
      <c r="Q1078" s="89">
        <f t="shared" si="48"/>
        <v>19.979999999999997</v>
      </c>
      <c r="R1078" s="88">
        <v>2</v>
      </c>
    </row>
    <row r="1079" spans="1:18" s="114" customFormat="1" x14ac:dyDescent="0.2">
      <c r="A1079" s="40">
        <v>130062</v>
      </c>
      <c r="B1079" s="28" t="s">
        <v>2121</v>
      </c>
      <c r="C1079" s="146">
        <f t="shared" si="49"/>
        <v>53.360457442908029</v>
      </c>
      <c r="D1079" s="24">
        <v>5</v>
      </c>
      <c r="E1079" s="24">
        <v>1</v>
      </c>
      <c r="F1079" s="2">
        <v>9.5698750000000015</v>
      </c>
      <c r="G1079" s="31">
        <v>3.4108527131782944</v>
      </c>
      <c r="H1079" s="22">
        <v>9.7297297297297298</v>
      </c>
      <c r="I1079" s="29"/>
      <c r="J1079" s="77">
        <f>+SUM(F1079:H1079)</f>
        <v>22.710457442908027</v>
      </c>
      <c r="K1079" s="4">
        <v>3.33</v>
      </c>
      <c r="L1079" s="4"/>
      <c r="M1079" s="4">
        <v>3.33</v>
      </c>
      <c r="N1079" s="4">
        <v>3.33</v>
      </c>
      <c r="O1079" s="4">
        <v>3.33</v>
      </c>
      <c r="P1079" s="159">
        <v>3.33</v>
      </c>
      <c r="Q1079" s="89">
        <f t="shared" si="48"/>
        <v>16.649999999999999</v>
      </c>
      <c r="R1079" s="88">
        <v>8</v>
      </c>
    </row>
    <row r="1080" spans="1:18" s="114" customFormat="1" x14ac:dyDescent="0.2">
      <c r="A1080" s="40">
        <v>130063</v>
      </c>
      <c r="B1080" s="28" t="s">
        <v>2122</v>
      </c>
      <c r="C1080" s="146">
        <f t="shared" si="49"/>
        <v>43.858066912843071</v>
      </c>
      <c r="D1080" s="24"/>
      <c r="E1080" s="24">
        <v>1</v>
      </c>
      <c r="F1080" s="2">
        <v>9.5698750000000015</v>
      </c>
      <c r="G1080" s="31">
        <v>6.8217054263565888</v>
      </c>
      <c r="H1080" s="22">
        <v>6.4864864864864868</v>
      </c>
      <c r="I1080" s="29"/>
      <c r="J1080" s="77">
        <f>+SUM(F1080:H1080)</f>
        <v>22.878066912843078</v>
      </c>
      <c r="K1080" s="4">
        <v>3.33</v>
      </c>
      <c r="L1080" s="4">
        <v>3.33</v>
      </c>
      <c r="M1080" s="4">
        <v>3.33</v>
      </c>
      <c r="N1080" s="4">
        <v>3.33</v>
      </c>
      <c r="O1080" s="4">
        <v>3.33</v>
      </c>
      <c r="P1080" s="159">
        <v>3.33</v>
      </c>
      <c r="Q1080" s="89">
        <f t="shared" si="48"/>
        <v>19.979999999999997</v>
      </c>
      <c r="R1080" s="88">
        <v>0</v>
      </c>
    </row>
    <row r="1081" spans="1:18" s="114" customFormat="1" x14ac:dyDescent="0.2">
      <c r="A1081" s="38" t="s">
        <v>2123</v>
      </c>
      <c r="B1081" s="1" t="s">
        <v>2124</v>
      </c>
      <c r="C1081" s="146">
        <f t="shared" si="49"/>
        <v>40.124445544554462</v>
      </c>
      <c r="D1081" s="24"/>
      <c r="E1081" s="24"/>
      <c r="F1081" s="2">
        <v>8.5715000000000003</v>
      </c>
      <c r="G1081" s="157">
        <v>8.4375</v>
      </c>
      <c r="H1081" s="36">
        <v>4.4554455445544559</v>
      </c>
      <c r="I1081" s="13"/>
      <c r="J1081" s="77">
        <f>SUM(F1081:H1081)</f>
        <v>21.464445544554458</v>
      </c>
      <c r="K1081" s="152">
        <v>5</v>
      </c>
      <c r="L1081" s="152"/>
      <c r="M1081" s="152"/>
      <c r="N1081" s="158"/>
      <c r="O1081" s="152">
        <v>3.33</v>
      </c>
      <c r="P1081" s="156">
        <v>3.33</v>
      </c>
      <c r="Q1081" s="94">
        <f t="shared" si="48"/>
        <v>11.66</v>
      </c>
      <c r="R1081" s="88">
        <v>7</v>
      </c>
    </row>
    <row r="1082" spans="1:18" s="114" customFormat="1" x14ac:dyDescent="0.2">
      <c r="A1082" s="40">
        <v>130087</v>
      </c>
      <c r="B1082" s="28" t="s">
        <v>2125</v>
      </c>
      <c r="C1082" s="146">
        <f t="shared" si="49"/>
        <v>27.249235386549337</v>
      </c>
      <c r="D1082" s="24"/>
      <c r="E1082" s="24">
        <v>1</v>
      </c>
      <c r="F1082" s="2">
        <v>5.4685000000000006</v>
      </c>
      <c r="G1082" s="31">
        <v>1.8604651162790697</v>
      </c>
      <c r="H1082" s="22">
        <v>2.2702702702702702</v>
      </c>
      <c r="I1082" s="29"/>
      <c r="J1082" s="77">
        <f>+SUM(F1082:H1082)</f>
        <v>9.5992353865493403</v>
      </c>
      <c r="K1082" s="4"/>
      <c r="L1082" s="4">
        <v>3.33</v>
      </c>
      <c r="M1082" s="4">
        <v>3.33</v>
      </c>
      <c r="N1082" s="4">
        <v>3.33</v>
      </c>
      <c r="O1082" s="4">
        <v>3.33</v>
      </c>
      <c r="P1082" s="159">
        <v>3.33</v>
      </c>
      <c r="Q1082" s="89">
        <f t="shared" si="48"/>
        <v>16.649999999999999</v>
      </c>
      <c r="R1082" s="88">
        <v>0</v>
      </c>
    </row>
    <row r="1083" spans="1:18" s="114" customFormat="1" x14ac:dyDescent="0.2">
      <c r="A1083" s="38" t="s">
        <v>2126</v>
      </c>
      <c r="B1083" s="1" t="s">
        <v>2127</v>
      </c>
      <c r="C1083" s="146">
        <f t="shared" si="49"/>
        <v>33.065945544554459</v>
      </c>
      <c r="D1083" s="24"/>
      <c r="E1083" s="24"/>
      <c r="F1083" s="2">
        <v>4.7005000000000008</v>
      </c>
      <c r="G1083" s="157">
        <v>6.25</v>
      </c>
      <c r="H1083" s="36">
        <v>4.4554455445544559</v>
      </c>
      <c r="I1083" s="13"/>
      <c r="J1083" s="77">
        <f>SUM(F1083:H1083)</f>
        <v>15.405945544554458</v>
      </c>
      <c r="K1083" s="152"/>
      <c r="L1083" s="152">
        <v>5</v>
      </c>
      <c r="M1083" s="152"/>
      <c r="N1083" s="158">
        <v>3.33</v>
      </c>
      <c r="O1083" s="152"/>
      <c r="P1083" s="156">
        <v>3.33</v>
      </c>
      <c r="Q1083" s="94">
        <f t="shared" si="48"/>
        <v>11.66</v>
      </c>
      <c r="R1083" s="88">
        <v>6</v>
      </c>
    </row>
    <row r="1084" spans="1:18" s="114" customFormat="1" x14ac:dyDescent="0.2">
      <c r="A1084" s="40">
        <v>130121</v>
      </c>
      <c r="B1084" s="28" t="s">
        <v>2128</v>
      </c>
      <c r="C1084" s="146">
        <f t="shared" si="49"/>
        <v>29.280733851875127</v>
      </c>
      <c r="D1084" s="24"/>
      <c r="E1084" s="24">
        <v>1</v>
      </c>
      <c r="F1084" s="2">
        <v>1.9139750000000002</v>
      </c>
      <c r="G1084" s="31">
        <v>2.1705426356589146</v>
      </c>
      <c r="H1084" s="22">
        <v>4.2162162162162167</v>
      </c>
      <c r="I1084" s="29"/>
      <c r="J1084" s="77">
        <f>+SUM(F1084:H1084)</f>
        <v>8.3007338518751315</v>
      </c>
      <c r="K1084" s="4">
        <v>3.33</v>
      </c>
      <c r="L1084" s="4">
        <v>3.33</v>
      </c>
      <c r="M1084" s="4">
        <v>3.33</v>
      </c>
      <c r="N1084" s="4">
        <v>3.33</v>
      </c>
      <c r="O1084" s="4">
        <v>3.33</v>
      </c>
      <c r="P1084" s="159">
        <v>3.33</v>
      </c>
      <c r="Q1084" s="89">
        <f t="shared" si="48"/>
        <v>19.979999999999997</v>
      </c>
      <c r="R1084" s="88">
        <v>0</v>
      </c>
    </row>
    <row r="1085" spans="1:18" s="114" customFormat="1" x14ac:dyDescent="0.2">
      <c r="A1085" s="40" t="s">
        <v>2129</v>
      </c>
      <c r="B1085" s="1" t="s">
        <v>2130</v>
      </c>
      <c r="C1085" s="146">
        <f t="shared" si="49"/>
        <v>32.83</v>
      </c>
      <c r="D1085" s="24"/>
      <c r="E1085" s="24"/>
      <c r="F1085" s="2">
        <v>8.2949999999999999</v>
      </c>
      <c r="G1085" s="157">
        <v>1.875</v>
      </c>
      <c r="H1085" s="36"/>
      <c r="I1085" s="29"/>
      <c r="J1085" s="77">
        <f>SUM(F1085:H1085)</f>
        <v>10.17</v>
      </c>
      <c r="K1085" s="150">
        <v>5</v>
      </c>
      <c r="L1085" s="150">
        <v>5</v>
      </c>
      <c r="M1085" s="150"/>
      <c r="N1085" s="154"/>
      <c r="O1085" s="150">
        <v>3.33</v>
      </c>
      <c r="P1085" s="155">
        <v>3.33</v>
      </c>
      <c r="Q1085" s="94">
        <f t="shared" si="48"/>
        <v>16.66</v>
      </c>
      <c r="R1085" s="88">
        <v>6</v>
      </c>
    </row>
    <row r="1086" spans="1:18" s="114" customFormat="1" x14ac:dyDescent="0.2">
      <c r="A1086" s="40" t="s">
        <v>2131</v>
      </c>
      <c r="B1086" s="1" t="s">
        <v>2132</v>
      </c>
      <c r="C1086" s="146">
        <f t="shared" si="49"/>
        <v>54.195891089108912</v>
      </c>
      <c r="D1086" s="24"/>
      <c r="E1086" s="24"/>
      <c r="F1086" s="2">
        <v>8.2949999999999999</v>
      </c>
      <c r="G1086" s="157">
        <v>10</v>
      </c>
      <c r="H1086" s="36">
        <v>8.9108910891089117</v>
      </c>
      <c r="I1086" s="29"/>
      <c r="J1086" s="77">
        <f>SUM(F1086:H1086)</f>
        <v>27.205891089108913</v>
      </c>
      <c r="K1086" s="150">
        <v>5</v>
      </c>
      <c r="L1086" s="150">
        <v>5</v>
      </c>
      <c r="M1086" s="150"/>
      <c r="N1086" s="154">
        <v>3.33</v>
      </c>
      <c r="O1086" s="150">
        <v>3.33</v>
      </c>
      <c r="P1086" s="155">
        <v>3.33</v>
      </c>
      <c r="Q1086" s="94">
        <f t="shared" si="48"/>
        <v>19.990000000000002</v>
      </c>
      <c r="R1086" s="88">
        <v>7</v>
      </c>
    </row>
    <row r="1087" spans="1:18" s="114" customFormat="1" x14ac:dyDescent="0.2">
      <c r="A1087" s="40">
        <v>130195</v>
      </c>
      <c r="B1087" s="28" t="s">
        <v>2133</v>
      </c>
      <c r="C1087" s="146">
        <f t="shared" si="49"/>
        <v>26.76760320553111</v>
      </c>
      <c r="D1087" s="24"/>
      <c r="E1087" s="24">
        <v>1</v>
      </c>
      <c r="F1087" s="2">
        <v>1.0937000000000001</v>
      </c>
      <c r="G1087" s="31">
        <v>3.7209302325581395</v>
      </c>
      <c r="H1087" s="22">
        <v>0.97297297297297303</v>
      </c>
      <c r="I1087" s="29"/>
      <c r="J1087" s="77">
        <f>+SUM(F1087:H1087)</f>
        <v>5.787603205531112</v>
      </c>
      <c r="K1087" s="4">
        <v>3.33</v>
      </c>
      <c r="L1087" s="4">
        <v>3.33</v>
      </c>
      <c r="M1087" s="4">
        <v>3.33</v>
      </c>
      <c r="N1087" s="4">
        <v>3.33</v>
      </c>
      <c r="O1087" s="4">
        <v>3.33</v>
      </c>
      <c r="P1087" s="159">
        <v>3.33</v>
      </c>
      <c r="Q1087" s="89">
        <f t="shared" si="48"/>
        <v>19.979999999999997</v>
      </c>
      <c r="R1087" s="88">
        <v>0</v>
      </c>
    </row>
    <row r="1088" spans="1:18" s="114" customFormat="1" x14ac:dyDescent="0.2">
      <c r="A1088" s="40">
        <v>130201</v>
      </c>
      <c r="B1088" s="28" t="s">
        <v>2134</v>
      </c>
      <c r="C1088" s="146">
        <f t="shared" si="49"/>
        <v>34.36129486695998</v>
      </c>
      <c r="D1088" s="24"/>
      <c r="E1088" s="24">
        <v>1</v>
      </c>
      <c r="F1088" s="2">
        <v>4.3748000000000005</v>
      </c>
      <c r="G1088" s="31">
        <v>8.6821705426356584</v>
      </c>
      <c r="H1088" s="22">
        <v>0.32432432432432434</v>
      </c>
      <c r="I1088" s="29"/>
      <c r="J1088" s="77">
        <f>+SUM(F1088:H1088)</f>
        <v>13.381294866959983</v>
      </c>
      <c r="K1088" s="4">
        <v>3.33</v>
      </c>
      <c r="L1088" s="4">
        <v>3.33</v>
      </c>
      <c r="M1088" s="4">
        <v>3.33</v>
      </c>
      <c r="N1088" s="4">
        <v>3.33</v>
      </c>
      <c r="O1088" s="4">
        <v>3.33</v>
      </c>
      <c r="P1088" s="159">
        <v>3.33</v>
      </c>
      <c r="Q1088" s="89">
        <f t="shared" si="48"/>
        <v>19.979999999999997</v>
      </c>
      <c r="R1088" s="88">
        <v>0</v>
      </c>
    </row>
    <row r="1089" spans="1:18" s="114" customFormat="1" x14ac:dyDescent="0.2">
      <c r="A1089" s="40" t="s">
        <v>2135</v>
      </c>
      <c r="B1089" s="1" t="s">
        <v>2136</v>
      </c>
      <c r="C1089" s="146">
        <f t="shared" si="49"/>
        <v>41.194123762376236</v>
      </c>
      <c r="D1089" s="24"/>
      <c r="E1089" s="24"/>
      <c r="F1089" s="2">
        <v>7.1890000000000009</v>
      </c>
      <c r="G1089" s="157">
        <v>8.4375</v>
      </c>
      <c r="H1089" s="36">
        <v>6.2376237623762387</v>
      </c>
      <c r="I1089" s="29"/>
      <c r="J1089" s="77">
        <f>SUM(F1089:H1089)</f>
        <v>21.864123762376238</v>
      </c>
      <c r="K1089" s="150">
        <v>5</v>
      </c>
      <c r="L1089" s="150">
        <v>5</v>
      </c>
      <c r="M1089" s="150"/>
      <c r="N1089" s="154">
        <v>3.33</v>
      </c>
      <c r="O1089" s="150"/>
      <c r="P1089" s="155"/>
      <c r="Q1089" s="94">
        <f t="shared" si="48"/>
        <v>13.33</v>
      </c>
      <c r="R1089" s="88">
        <v>6</v>
      </c>
    </row>
    <row r="1090" spans="1:18" s="114" customFormat="1" x14ac:dyDescent="0.2">
      <c r="A1090" s="40">
        <v>130233</v>
      </c>
      <c r="B1090" s="28" t="s">
        <v>2137</v>
      </c>
      <c r="C1090" s="146">
        <f t="shared" si="49"/>
        <v>31.379431227739367</v>
      </c>
      <c r="D1090" s="24"/>
      <c r="E1090" s="24">
        <v>1</v>
      </c>
      <c r="F1090" s="2">
        <v>2.7342500000000003</v>
      </c>
      <c r="G1090" s="31">
        <v>7.7519379844961236</v>
      </c>
      <c r="H1090" s="22">
        <v>3.2432432432432434</v>
      </c>
      <c r="I1090" s="29"/>
      <c r="J1090" s="77">
        <f>+SUM(F1090:H1090)</f>
        <v>13.729431227739367</v>
      </c>
      <c r="K1090" s="4">
        <v>3.33</v>
      </c>
      <c r="L1090" s="4"/>
      <c r="M1090" s="4">
        <v>3.33</v>
      </c>
      <c r="N1090" s="4">
        <v>3.33</v>
      </c>
      <c r="O1090" s="4">
        <v>3.33</v>
      </c>
      <c r="P1090" s="159">
        <v>3.33</v>
      </c>
      <c r="Q1090" s="89">
        <f t="shared" si="48"/>
        <v>16.649999999999999</v>
      </c>
      <c r="R1090" s="88">
        <v>0</v>
      </c>
    </row>
    <row r="1091" spans="1:18" s="114" customFormat="1" x14ac:dyDescent="0.2">
      <c r="A1091" s="40">
        <v>130242</v>
      </c>
      <c r="B1091" s="28" t="s">
        <v>2138</v>
      </c>
      <c r="C1091" s="146">
        <f t="shared" si="49"/>
        <v>40.944687984496127</v>
      </c>
      <c r="D1091" s="24"/>
      <c r="E1091" s="24">
        <v>1</v>
      </c>
      <c r="F1091" s="2">
        <v>8.2027500000000018</v>
      </c>
      <c r="G1091" s="31">
        <v>7.7519379844961236</v>
      </c>
      <c r="H1091" s="22">
        <v>10</v>
      </c>
      <c r="I1091" s="29"/>
      <c r="J1091" s="77">
        <f>+SUM(F1091:H1091)</f>
        <v>25.954687984496125</v>
      </c>
      <c r="K1091" s="4">
        <v>3.33</v>
      </c>
      <c r="L1091" s="4"/>
      <c r="M1091" s="4">
        <v>3.33</v>
      </c>
      <c r="N1091" s="4"/>
      <c r="O1091" s="4">
        <v>3.33</v>
      </c>
      <c r="P1091" s="159"/>
      <c r="Q1091" s="89">
        <f t="shared" si="48"/>
        <v>9.99</v>
      </c>
      <c r="R1091" s="88">
        <v>4</v>
      </c>
    </row>
    <row r="1092" spans="1:18" s="114" customFormat="1" x14ac:dyDescent="0.2">
      <c r="A1092" s="40" t="s">
        <v>2139</v>
      </c>
      <c r="B1092" s="1" t="s">
        <v>2140</v>
      </c>
      <c r="C1092" s="146">
        <f t="shared" si="49"/>
        <v>30.932415841584159</v>
      </c>
      <c r="D1092" s="24"/>
      <c r="E1092" s="24"/>
      <c r="F1092" s="2">
        <v>1.6590000000000003</v>
      </c>
      <c r="G1092" s="157">
        <v>3.125</v>
      </c>
      <c r="H1092" s="36">
        <v>4.1584158415841586</v>
      </c>
      <c r="I1092" s="29"/>
      <c r="J1092" s="77">
        <f>SUM(F1092:H1092)</f>
        <v>8.9424158415841593</v>
      </c>
      <c r="K1092" s="150">
        <v>5</v>
      </c>
      <c r="L1092" s="150">
        <v>5</v>
      </c>
      <c r="M1092" s="150"/>
      <c r="N1092" s="154">
        <v>3.33</v>
      </c>
      <c r="O1092" s="150">
        <v>3.33</v>
      </c>
      <c r="P1092" s="155">
        <v>3.33</v>
      </c>
      <c r="Q1092" s="94">
        <f t="shared" si="48"/>
        <v>19.990000000000002</v>
      </c>
      <c r="R1092" s="88">
        <v>2</v>
      </c>
    </row>
    <row r="1093" spans="1:18" s="114" customFormat="1" x14ac:dyDescent="0.2">
      <c r="A1093" s="40" t="s">
        <v>2141</v>
      </c>
      <c r="B1093" s="1" t="s">
        <v>2142</v>
      </c>
      <c r="C1093" s="146">
        <f t="shared" si="49"/>
        <v>38.243975247524759</v>
      </c>
      <c r="D1093" s="24"/>
      <c r="E1093" s="24"/>
      <c r="F1093" s="2">
        <v>7.1890000000000009</v>
      </c>
      <c r="G1093" s="157">
        <v>5.3125</v>
      </c>
      <c r="H1093" s="36">
        <v>4.7524752475247531</v>
      </c>
      <c r="I1093" s="29"/>
      <c r="J1093" s="77">
        <f>SUM(F1093:H1093)</f>
        <v>17.253975247524753</v>
      </c>
      <c r="K1093" s="150">
        <v>5</v>
      </c>
      <c r="L1093" s="150">
        <v>5</v>
      </c>
      <c r="M1093" s="150"/>
      <c r="N1093" s="154">
        <v>3.33</v>
      </c>
      <c r="O1093" s="150">
        <v>3.33</v>
      </c>
      <c r="P1093" s="155">
        <v>3.33</v>
      </c>
      <c r="Q1093" s="94">
        <f t="shared" si="48"/>
        <v>19.990000000000002</v>
      </c>
      <c r="R1093" s="88">
        <v>1</v>
      </c>
    </row>
    <row r="1094" spans="1:18" s="114" customFormat="1" x14ac:dyDescent="0.2">
      <c r="A1094" s="40">
        <v>130299</v>
      </c>
      <c r="B1094" s="28" t="s">
        <v>2143</v>
      </c>
      <c r="C1094" s="146">
        <f t="shared" si="49"/>
        <v>33.624902163209718</v>
      </c>
      <c r="D1094" s="24"/>
      <c r="E1094" s="24">
        <v>1</v>
      </c>
      <c r="F1094" s="2">
        <v>5.7419250000000002</v>
      </c>
      <c r="G1094" s="31">
        <v>4.3410852713178292</v>
      </c>
      <c r="H1094" s="22">
        <v>3.8918918918918921</v>
      </c>
      <c r="I1094" s="29"/>
      <c r="J1094" s="77">
        <f>+SUM(F1094:H1094)</f>
        <v>13.97490216320972</v>
      </c>
      <c r="K1094" s="4">
        <v>3.33</v>
      </c>
      <c r="L1094" s="4"/>
      <c r="M1094" s="4">
        <v>3.33</v>
      </c>
      <c r="N1094" s="4">
        <v>3.33</v>
      </c>
      <c r="O1094" s="4">
        <v>3.33</v>
      </c>
      <c r="P1094" s="159">
        <v>3.33</v>
      </c>
      <c r="Q1094" s="89">
        <f t="shared" si="48"/>
        <v>16.649999999999999</v>
      </c>
      <c r="R1094" s="88">
        <v>2</v>
      </c>
    </row>
    <row r="1095" spans="1:18" s="114" customFormat="1" x14ac:dyDescent="0.2">
      <c r="A1095" s="40">
        <v>130322</v>
      </c>
      <c r="B1095" s="28" t="s">
        <v>2144</v>
      </c>
      <c r="C1095" s="146">
        <f t="shared" si="49"/>
        <v>29.780143630840143</v>
      </c>
      <c r="D1095" s="24"/>
      <c r="E1095" s="24"/>
      <c r="F1095" s="2">
        <v>6.0153500000000006</v>
      </c>
      <c r="G1095" s="31">
        <v>6.2015503875968996</v>
      </c>
      <c r="H1095" s="22">
        <v>3.2432432432432434</v>
      </c>
      <c r="I1095" s="29"/>
      <c r="J1095" s="77">
        <f>+SUM(F1095:H1095)</f>
        <v>15.460143630840145</v>
      </c>
      <c r="K1095" s="4">
        <v>3.33</v>
      </c>
      <c r="L1095" s="4"/>
      <c r="M1095" s="4">
        <v>3.33</v>
      </c>
      <c r="N1095" s="4">
        <v>3.33</v>
      </c>
      <c r="O1095" s="4"/>
      <c r="P1095" s="159">
        <v>3.33</v>
      </c>
      <c r="Q1095" s="89">
        <f t="shared" si="48"/>
        <v>13.32</v>
      </c>
      <c r="R1095" s="88">
        <v>1</v>
      </c>
    </row>
    <row r="1096" spans="1:18" s="114" customFormat="1" x14ac:dyDescent="0.2">
      <c r="A1096" s="40">
        <v>130334</v>
      </c>
      <c r="B1096" s="28" t="s">
        <v>2145</v>
      </c>
      <c r="C1096" s="146">
        <f t="shared" si="49"/>
        <v>28.273718918918917</v>
      </c>
      <c r="D1096" s="24"/>
      <c r="E1096" s="24">
        <v>1</v>
      </c>
      <c r="F1096" s="2">
        <v>4.3748000000000005</v>
      </c>
      <c r="G1096" s="31">
        <v>0</v>
      </c>
      <c r="H1096" s="22">
        <v>2.9189189189189193</v>
      </c>
      <c r="I1096" s="29"/>
      <c r="J1096" s="77">
        <f>+SUM(F1096:H1096)</f>
        <v>7.2937189189189198</v>
      </c>
      <c r="K1096" s="4">
        <v>3.33</v>
      </c>
      <c r="L1096" s="4">
        <v>3.33</v>
      </c>
      <c r="M1096" s="4">
        <v>3.33</v>
      </c>
      <c r="N1096" s="4">
        <v>3.33</v>
      </c>
      <c r="O1096" s="4">
        <v>3.33</v>
      </c>
      <c r="P1096" s="159">
        <v>3.33</v>
      </c>
      <c r="Q1096" s="89">
        <f t="shared" si="48"/>
        <v>19.979999999999997</v>
      </c>
      <c r="R1096" s="88">
        <v>0</v>
      </c>
    </row>
    <row r="1097" spans="1:18" s="114" customFormat="1" x14ac:dyDescent="0.2">
      <c r="A1097" s="40">
        <v>130374</v>
      </c>
      <c r="B1097" s="28" t="s">
        <v>2146</v>
      </c>
      <c r="C1097" s="146">
        <f t="shared" si="49"/>
        <v>45.050001681332496</v>
      </c>
      <c r="D1097" s="24">
        <v>5</v>
      </c>
      <c r="E1097" s="24">
        <v>1</v>
      </c>
      <c r="F1097" s="2">
        <v>5.7419250000000002</v>
      </c>
      <c r="G1097" s="31">
        <v>7.441860465116279</v>
      </c>
      <c r="H1097" s="22">
        <v>4.2162162162162167</v>
      </c>
      <c r="I1097" s="29"/>
      <c r="J1097" s="77">
        <f>+SUM(F1097:H1097)</f>
        <v>17.400001681332498</v>
      </c>
      <c r="K1097" s="4">
        <v>3.33</v>
      </c>
      <c r="L1097" s="4">
        <v>3.33</v>
      </c>
      <c r="M1097" s="4">
        <v>3.33</v>
      </c>
      <c r="N1097" s="4"/>
      <c r="O1097" s="4">
        <v>3.33</v>
      </c>
      <c r="P1097" s="159">
        <v>3.33</v>
      </c>
      <c r="Q1097" s="89">
        <f t="shared" si="48"/>
        <v>16.649999999999999</v>
      </c>
      <c r="R1097" s="88">
        <v>5</v>
      </c>
    </row>
    <row r="1098" spans="1:18" s="114" customFormat="1" x14ac:dyDescent="0.2">
      <c r="A1098" s="40" t="s">
        <v>2147</v>
      </c>
      <c r="B1098" s="1" t="s">
        <v>2148</v>
      </c>
      <c r="C1098" s="146">
        <f t="shared" si="49"/>
        <v>39.447391089108912</v>
      </c>
      <c r="D1098" s="24"/>
      <c r="E1098" s="24"/>
      <c r="F1098" s="2">
        <v>7.1890000000000009</v>
      </c>
      <c r="G1098" s="157">
        <v>4.6875</v>
      </c>
      <c r="H1098" s="36">
        <v>8.9108910891089117</v>
      </c>
      <c r="I1098" s="29"/>
      <c r="J1098" s="77">
        <f>SUM(F1098:H1098)</f>
        <v>20.787391089108912</v>
      </c>
      <c r="K1098" s="150">
        <v>5</v>
      </c>
      <c r="L1098" s="150"/>
      <c r="M1098" s="150"/>
      <c r="N1098" s="154"/>
      <c r="O1098" s="150">
        <v>3.33</v>
      </c>
      <c r="P1098" s="155">
        <v>3.33</v>
      </c>
      <c r="Q1098" s="94">
        <f t="shared" si="48"/>
        <v>11.66</v>
      </c>
      <c r="R1098" s="88">
        <v>7</v>
      </c>
    </row>
    <row r="1099" spans="1:18" s="114" customFormat="1" x14ac:dyDescent="0.2">
      <c r="A1099" s="40">
        <v>130397</v>
      </c>
      <c r="B1099" s="28" t="s">
        <v>2149</v>
      </c>
      <c r="C1099" s="146">
        <f t="shared" si="49"/>
        <v>56.790810810810811</v>
      </c>
      <c r="D1099" s="24">
        <v>5</v>
      </c>
      <c r="E1099" s="24"/>
      <c r="F1099" s="2">
        <v>10</v>
      </c>
      <c r="G1099" s="31">
        <v>10</v>
      </c>
      <c r="H1099" s="22">
        <v>6.8108108108108114</v>
      </c>
      <c r="I1099" s="29"/>
      <c r="J1099" s="77">
        <f>+SUM(F1099:H1099)</f>
        <v>26.810810810810811</v>
      </c>
      <c r="K1099" s="4">
        <v>3.33</v>
      </c>
      <c r="L1099" s="4">
        <v>3.33</v>
      </c>
      <c r="M1099" s="4">
        <v>3.33</v>
      </c>
      <c r="N1099" s="4">
        <v>3.33</v>
      </c>
      <c r="O1099" s="4">
        <v>3.33</v>
      </c>
      <c r="P1099" s="159">
        <v>3.33</v>
      </c>
      <c r="Q1099" s="89">
        <f t="shared" si="48"/>
        <v>19.979999999999997</v>
      </c>
      <c r="R1099" s="88">
        <v>5</v>
      </c>
    </row>
    <row r="1100" spans="1:18" s="114" customFormat="1" x14ac:dyDescent="0.2">
      <c r="A1100" s="40">
        <v>130404</v>
      </c>
      <c r="B1100" s="28" t="s">
        <v>2150</v>
      </c>
      <c r="C1100" s="146">
        <f t="shared" si="49"/>
        <v>29.763293070395978</v>
      </c>
      <c r="D1100" s="24"/>
      <c r="E1100" s="24"/>
      <c r="F1100" s="2">
        <v>3.5545250000000004</v>
      </c>
      <c r="G1100" s="31">
        <v>3.7209302325581395</v>
      </c>
      <c r="H1100" s="22">
        <v>5.8378378378378386</v>
      </c>
      <c r="I1100" s="29"/>
      <c r="J1100" s="77">
        <f>+SUM(F1100:H1100)</f>
        <v>13.113293070395979</v>
      </c>
      <c r="K1100" s="4"/>
      <c r="L1100" s="4">
        <v>3.33</v>
      </c>
      <c r="M1100" s="4">
        <v>3.33</v>
      </c>
      <c r="N1100" s="4">
        <v>3.33</v>
      </c>
      <c r="O1100" s="4">
        <v>3.33</v>
      </c>
      <c r="P1100" s="159">
        <v>3.33</v>
      </c>
      <c r="Q1100" s="89">
        <f t="shared" si="48"/>
        <v>16.649999999999999</v>
      </c>
      <c r="R1100" s="88">
        <v>0</v>
      </c>
    </row>
    <row r="1101" spans="1:18" s="114" customFormat="1" x14ac:dyDescent="0.2">
      <c r="A1101" s="40">
        <v>130427</v>
      </c>
      <c r="B1101" s="28" t="s">
        <v>2151</v>
      </c>
      <c r="C1101" s="146">
        <f t="shared" si="49"/>
        <v>32.99694282945736</v>
      </c>
      <c r="D1101" s="24"/>
      <c r="E1101" s="24">
        <v>1</v>
      </c>
      <c r="F1101" s="2">
        <v>6.8356250000000003</v>
      </c>
      <c r="G1101" s="31">
        <v>5.2713178294573639</v>
      </c>
      <c r="H1101" s="22">
        <v>3.24</v>
      </c>
      <c r="I1101" s="29"/>
      <c r="J1101" s="77">
        <f>+SUM(F1101:H1101)</f>
        <v>15.346942829457364</v>
      </c>
      <c r="K1101" s="28">
        <v>3.33</v>
      </c>
      <c r="L1101" s="28">
        <v>3.33</v>
      </c>
      <c r="M1101" s="28"/>
      <c r="N1101" s="28">
        <v>3.33</v>
      </c>
      <c r="O1101" s="28">
        <v>3.33</v>
      </c>
      <c r="P1101" s="91">
        <v>3.33</v>
      </c>
      <c r="Q1101" s="89">
        <f t="shared" si="48"/>
        <v>16.649999999999999</v>
      </c>
      <c r="R1101" s="88">
        <v>0</v>
      </c>
    </row>
    <row r="1102" spans="1:18" s="114" customFormat="1" x14ac:dyDescent="0.2">
      <c r="A1102" s="40">
        <v>130429</v>
      </c>
      <c r="B1102" s="28" t="s">
        <v>2152</v>
      </c>
      <c r="C1102" s="146">
        <f t="shared" si="49"/>
        <v>29.430803032683848</v>
      </c>
      <c r="D1102" s="24"/>
      <c r="E1102" s="24">
        <v>1</v>
      </c>
      <c r="F1102" s="2">
        <v>4.1013750000000009</v>
      </c>
      <c r="G1102" s="31">
        <v>7.441860465116279</v>
      </c>
      <c r="H1102" s="22">
        <v>3.5675675675675675</v>
      </c>
      <c r="I1102" s="29"/>
      <c r="J1102" s="77">
        <f>+SUM(F1102:H1102)</f>
        <v>15.110803032683847</v>
      </c>
      <c r="K1102" s="28">
        <v>3.33</v>
      </c>
      <c r="L1102" s="28"/>
      <c r="M1102" s="28">
        <v>3.33</v>
      </c>
      <c r="N1102" s="28">
        <v>3.33</v>
      </c>
      <c r="O1102" s="28"/>
      <c r="P1102" s="91">
        <v>3.33</v>
      </c>
      <c r="Q1102" s="89">
        <f t="shared" si="48"/>
        <v>13.32</v>
      </c>
      <c r="R1102" s="88">
        <v>0</v>
      </c>
    </row>
    <row r="1103" spans="1:18" s="114" customFormat="1" x14ac:dyDescent="0.2">
      <c r="A1103" s="40">
        <v>130437</v>
      </c>
      <c r="B1103" s="28" t="s">
        <v>2153</v>
      </c>
      <c r="C1103" s="146">
        <f t="shared" si="49"/>
        <v>28.207422009218519</v>
      </c>
      <c r="D1103" s="24"/>
      <c r="E1103" s="24">
        <v>1</v>
      </c>
      <c r="F1103" s="2">
        <v>2.7342500000000003</v>
      </c>
      <c r="G1103" s="31">
        <v>6.2015503875968996</v>
      </c>
      <c r="H1103" s="22">
        <v>1.6216216216216217</v>
      </c>
      <c r="I1103" s="29"/>
      <c r="J1103" s="77">
        <f>+SUM(F1103:H1103)</f>
        <v>10.55742200921852</v>
      </c>
      <c r="K1103" s="28">
        <v>3.33</v>
      </c>
      <c r="L1103" s="28">
        <v>3.33</v>
      </c>
      <c r="M1103" s="28">
        <v>3.33</v>
      </c>
      <c r="N1103" s="28">
        <v>3.33</v>
      </c>
      <c r="O1103" s="28"/>
      <c r="P1103" s="91">
        <v>3.33</v>
      </c>
      <c r="Q1103" s="89">
        <f t="shared" si="48"/>
        <v>16.649999999999999</v>
      </c>
      <c r="R1103" s="88">
        <v>0</v>
      </c>
    </row>
    <row r="1104" spans="1:18" s="114" customFormat="1" x14ac:dyDescent="0.2">
      <c r="A1104" s="40" t="s">
        <v>2154</v>
      </c>
      <c r="B1104" s="1" t="s">
        <v>2155</v>
      </c>
      <c r="C1104" s="146">
        <f t="shared" si="49"/>
        <v>52.972500000000004</v>
      </c>
      <c r="D1104" s="24"/>
      <c r="E1104" s="24"/>
      <c r="F1104" s="2">
        <v>8.2949999999999999</v>
      </c>
      <c r="G1104" s="157">
        <v>9.6875</v>
      </c>
      <c r="H1104" s="36">
        <v>10</v>
      </c>
      <c r="I1104" s="29"/>
      <c r="J1104" s="77">
        <f>SUM(F1104:H1104)</f>
        <v>27.982500000000002</v>
      </c>
      <c r="K1104" s="150">
        <v>5</v>
      </c>
      <c r="L1104" s="150">
        <v>5</v>
      </c>
      <c r="M1104" s="150"/>
      <c r="N1104" s="154">
        <v>3.33</v>
      </c>
      <c r="O1104" s="150">
        <v>3.33</v>
      </c>
      <c r="P1104" s="155">
        <v>3.33</v>
      </c>
      <c r="Q1104" s="94">
        <f t="shared" ref="Q1104:Q1146" si="51">SUM(K1104:P1104)</f>
        <v>19.990000000000002</v>
      </c>
      <c r="R1104" s="88">
        <v>5</v>
      </c>
    </row>
    <row r="1105" spans="1:18" s="114" customFormat="1" x14ac:dyDescent="0.2">
      <c r="A1105" s="40">
        <v>130520</v>
      </c>
      <c r="B1105" s="28" t="s">
        <v>2156</v>
      </c>
      <c r="C1105" s="146">
        <f t="shared" ref="C1105:C1146" si="52">+J1105+Q1105+R1105+E1105+D1105</f>
        <v>47.412895039807246</v>
      </c>
      <c r="D1105" s="24"/>
      <c r="E1105" s="24">
        <v>1</v>
      </c>
      <c r="F1105" s="2">
        <v>5.7419250000000002</v>
      </c>
      <c r="G1105" s="31">
        <v>4.9612403100775193</v>
      </c>
      <c r="H1105" s="22">
        <v>9.7297297297297298</v>
      </c>
      <c r="I1105" s="29"/>
      <c r="J1105" s="77">
        <f>+SUM(F1105:H1105)</f>
        <v>20.432895039807249</v>
      </c>
      <c r="K1105" s="28">
        <v>3.33</v>
      </c>
      <c r="L1105" s="28">
        <v>3.33</v>
      </c>
      <c r="M1105" s="28">
        <v>3.33</v>
      </c>
      <c r="N1105" s="28">
        <v>3.33</v>
      </c>
      <c r="O1105" s="28">
        <v>3.33</v>
      </c>
      <c r="P1105" s="91">
        <v>3.33</v>
      </c>
      <c r="Q1105" s="89">
        <f t="shared" si="51"/>
        <v>19.979999999999997</v>
      </c>
      <c r="R1105" s="88">
        <v>6</v>
      </c>
    </row>
    <row r="1106" spans="1:18" s="114" customFormat="1" x14ac:dyDescent="0.2">
      <c r="A1106" s="40" t="s">
        <v>2157</v>
      </c>
      <c r="B1106" s="1" t="s">
        <v>1258</v>
      </c>
      <c r="C1106" s="146">
        <f t="shared" si="52"/>
        <v>38.422420792079208</v>
      </c>
      <c r="D1106" s="24"/>
      <c r="E1106" s="24"/>
      <c r="F1106" s="2">
        <v>7.7420000000000009</v>
      </c>
      <c r="G1106" s="157">
        <v>2.8125</v>
      </c>
      <c r="H1106" s="36">
        <v>9.207920792079209</v>
      </c>
      <c r="I1106" s="29"/>
      <c r="J1106" s="77">
        <f>SUM(F1106:H1106)</f>
        <v>19.762420792079212</v>
      </c>
      <c r="K1106" s="150">
        <v>5</v>
      </c>
      <c r="L1106" s="150">
        <v>5</v>
      </c>
      <c r="M1106" s="150"/>
      <c r="N1106" s="154"/>
      <c r="O1106" s="150">
        <v>3.33</v>
      </c>
      <c r="P1106" s="155">
        <v>3.33</v>
      </c>
      <c r="Q1106" s="94">
        <f t="shared" si="51"/>
        <v>16.66</v>
      </c>
      <c r="R1106" s="88">
        <v>2</v>
      </c>
    </row>
    <row r="1107" spans="1:18" s="114" customFormat="1" x14ac:dyDescent="0.2">
      <c r="A1107" s="40">
        <v>130535</v>
      </c>
      <c r="B1107" s="28" t="s">
        <v>2158</v>
      </c>
      <c r="C1107" s="146">
        <f t="shared" si="52"/>
        <v>39.99600788812068</v>
      </c>
      <c r="D1107" s="24"/>
      <c r="E1107" s="24">
        <v>1</v>
      </c>
      <c r="F1107" s="2">
        <v>7.1090500000000008</v>
      </c>
      <c r="G1107" s="31">
        <v>8.3720930232558146</v>
      </c>
      <c r="H1107" s="22">
        <v>4.8648648648648649</v>
      </c>
      <c r="I1107" s="29"/>
      <c r="J1107" s="77">
        <f>+SUM(F1107:H1107)</f>
        <v>20.346007888120681</v>
      </c>
      <c r="K1107" s="28">
        <v>3.33</v>
      </c>
      <c r="L1107" s="28"/>
      <c r="M1107" s="28">
        <v>3.33</v>
      </c>
      <c r="N1107" s="28">
        <v>3.33</v>
      </c>
      <c r="O1107" s="28">
        <v>3.33</v>
      </c>
      <c r="P1107" s="91">
        <v>3.33</v>
      </c>
      <c r="Q1107" s="89">
        <f t="shared" si="51"/>
        <v>16.649999999999999</v>
      </c>
      <c r="R1107" s="88">
        <v>2</v>
      </c>
    </row>
    <row r="1108" spans="1:18" s="114" customFormat="1" x14ac:dyDescent="0.2">
      <c r="A1108" s="40">
        <v>130542</v>
      </c>
      <c r="B1108" s="28" t="s">
        <v>2159</v>
      </c>
      <c r="C1108" s="146">
        <f t="shared" si="52"/>
        <v>42.744032212445006</v>
      </c>
      <c r="D1108" s="24"/>
      <c r="E1108" s="24">
        <v>1</v>
      </c>
      <c r="F1108" s="2">
        <v>8.2027500000000018</v>
      </c>
      <c r="G1108" s="31">
        <v>8.3720930232558146</v>
      </c>
      <c r="H1108" s="22">
        <v>5.1891891891891895</v>
      </c>
      <c r="I1108" s="29"/>
      <c r="J1108" s="77">
        <f>+SUM(F1108:H1108)</f>
        <v>21.764032212445006</v>
      </c>
      <c r="K1108" s="28">
        <v>3.33</v>
      </c>
      <c r="L1108" s="28">
        <v>3.33</v>
      </c>
      <c r="M1108" s="28">
        <v>3.33</v>
      </c>
      <c r="N1108" s="28">
        <v>3.33</v>
      </c>
      <c r="O1108" s="28">
        <v>3.33</v>
      </c>
      <c r="P1108" s="91">
        <v>3.33</v>
      </c>
      <c r="Q1108" s="89">
        <f t="shared" si="51"/>
        <v>19.979999999999997</v>
      </c>
      <c r="R1108" s="88">
        <v>0</v>
      </c>
    </row>
    <row r="1109" spans="1:18" s="114" customFormat="1" x14ac:dyDescent="0.2">
      <c r="A1109" s="40">
        <v>130570</v>
      </c>
      <c r="B1109" s="28" t="s">
        <v>2160</v>
      </c>
      <c r="C1109" s="146">
        <f t="shared" si="52"/>
        <v>42.584977482715274</v>
      </c>
      <c r="D1109" s="24">
        <v>5</v>
      </c>
      <c r="E1109" s="24">
        <v>1</v>
      </c>
      <c r="F1109" s="2">
        <v>0.27342500000000003</v>
      </c>
      <c r="G1109" s="31">
        <v>8.3720930232558146</v>
      </c>
      <c r="H1109" s="22">
        <v>7.4594594594594597</v>
      </c>
      <c r="I1109" s="29"/>
      <c r="J1109" s="77">
        <f>+SUM(F1109:H1109)</f>
        <v>16.104977482715274</v>
      </c>
      <c r="K1109" s="28">
        <v>3.33</v>
      </c>
      <c r="L1109" s="28">
        <v>3.33</v>
      </c>
      <c r="M1109" s="28">
        <v>3.33</v>
      </c>
      <c r="N1109" s="28">
        <v>3.33</v>
      </c>
      <c r="O1109" s="28">
        <v>3.33</v>
      </c>
      <c r="P1109" s="91">
        <v>3.33</v>
      </c>
      <c r="Q1109" s="89">
        <f t="shared" si="51"/>
        <v>19.979999999999997</v>
      </c>
      <c r="R1109" s="88">
        <v>0.5</v>
      </c>
    </row>
    <row r="1110" spans="1:18" s="114" customFormat="1" x14ac:dyDescent="0.2">
      <c r="A1110" s="40" t="s">
        <v>2161</v>
      </c>
      <c r="B1110" s="1" t="s">
        <v>2162</v>
      </c>
      <c r="C1110" s="146">
        <f t="shared" si="52"/>
        <v>33.811331683168319</v>
      </c>
      <c r="D1110" s="24"/>
      <c r="E1110" s="24"/>
      <c r="F1110" s="2">
        <v>4.9770000000000003</v>
      </c>
      <c r="G1110" s="157">
        <v>7.1875</v>
      </c>
      <c r="H1110" s="36">
        <v>8.3168316831683171</v>
      </c>
      <c r="I1110" s="29"/>
      <c r="J1110" s="77">
        <f>SUM(F1110:H1110)</f>
        <v>20.481331683168317</v>
      </c>
      <c r="K1110" s="150">
        <v>5</v>
      </c>
      <c r="L1110" s="150">
        <v>5</v>
      </c>
      <c r="M1110" s="150"/>
      <c r="N1110" s="154"/>
      <c r="O1110" s="150"/>
      <c r="P1110" s="155">
        <v>3.33</v>
      </c>
      <c r="Q1110" s="94">
        <f t="shared" si="51"/>
        <v>13.33</v>
      </c>
      <c r="R1110" s="88"/>
    </row>
    <row r="1111" spans="1:18" s="114" customFormat="1" x14ac:dyDescent="0.2">
      <c r="A1111" s="40">
        <v>130667</v>
      </c>
      <c r="B1111" s="28" t="s">
        <v>2163</v>
      </c>
      <c r="C1111" s="146">
        <f t="shared" si="52"/>
        <v>25.020561554577831</v>
      </c>
      <c r="D1111" s="24"/>
      <c r="E1111" s="24"/>
      <c r="F1111" s="2">
        <v>3.2811000000000003</v>
      </c>
      <c r="G1111" s="31">
        <v>2.1705426356589146</v>
      </c>
      <c r="H1111" s="22">
        <v>2.9189189189189193</v>
      </c>
      <c r="I1111" s="29"/>
      <c r="J1111" s="77">
        <f>+SUM(F1111:H1111)</f>
        <v>8.3705615545778347</v>
      </c>
      <c r="K1111" s="28">
        <v>3.33</v>
      </c>
      <c r="L1111" s="28"/>
      <c r="M1111" s="28">
        <v>3.33</v>
      </c>
      <c r="N1111" s="28">
        <v>3.33</v>
      </c>
      <c r="O1111" s="28">
        <v>3.33</v>
      </c>
      <c r="P1111" s="91">
        <v>3.33</v>
      </c>
      <c r="Q1111" s="89">
        <f t="shared" si="51"/>
        <v>16.649999999999999</v>
      </c>
      <c r="R1111" s="88">
        <v>0</v>
      </c>
    </row>
    <row r="1112" spans="1:18" s="114" customFormat="1" x14ac:dyDescent="0.2">
      <c r="A1112" s="40" t="s">
        <v>2164</v>
      </c>
      <c r="B1112" s="1" t="s">
        <v>2165</v>
      </c>
      <c r="C1112" s="146">
        <f t="shared" si="52"/>
        <v>37.548975247524751</v>
      </c>
      <c r="D1112" s="24"/>
      <c r="E1112" s="24"/>
      <c r="F1112" s="2">
        <v>5.8065000000000007</v>
      </c>
      <c r="G1112" s="157">
        <v>5</v>
      </c>
      <c r="H1112" s="36">
        <v>4.7524752475247531</v>
      </c>
      <c r="I1112" s="29"/>
      <c r="J1112" s="77">
        <f>SUM(F1112:H1112)</f>
        <v>15.558975247524753</v>
      </c>
      <c r="K1112" s="150">
        <v>5</v>
      </c>
      <c r="L1112" s="150">
        <v>5</v>
      </c>
      <c r="M1112" s="150"/>
      <c r="N1112" s="150">
        <v>3.33</v>
      </c>
      <c r="O1112" s="150">
        <v>3.33</v>
      </c>
      <c r="P1112" s="155">
        <v>3.33</v>
      </c>
      <c r="Q1112" s="94">
        <f t="shared" si="51"/>
        <v>19.990000000000002</v>
      </c>
      <c r="R1112" s="88">
        <v>2</v>
      </c>
    </row>
    <row r="1113" spans="1:18" s="114" customFormat="1" x14ac:dyDescent="0.2">
      <c r="A1113" s="40" t="s">
        <v>2166</v>
      </c>
      <c r="B1113" s="1" t="s">
        <v>2167</v>
      </c>
      <c r="C1113" s="146">
        <f t="shared" si="52"/>
        <v>29.303242574257428</v>
      </c>
      <c r="D1113" s="24"/>
      <c r="E1113" s="24"/>
      <c r="F1113" s="2">
        <v>5.53</v>
      </c>
      <c r="G1113" s="157">
        <v>9.6875</v>
      </c>
      <c r="H1113" s="36">
        <v>7.425742574257427</v>
      </c>
      <c r="I1113" s="29"/>
      <c r="J1113" s="77">
        <f>SUM(F1113:H1113)</f>
        <v>22.643242574257428</v>
      </c>
      <c r="K1113" s="150"/>
      <c r="L1113" s="150"/>
      <c r="M1113" s="150"/>
      <c r="N1113" s="154"/>
      <c r="O1113" s="150">
        <v>3.33</v>
      </c>
      <c r="P1113" s="155">
        <v>3.33</v>
      </c>
      <c r="Q1113" s="94">
        <f t="shared" si="51"/>
        <v>6.66</v>
      </c>
      <c r="R1113" s="88"/>
    </row>
    <row r="1114" spans="1:18" s="114" customFormat="1" x14ac:dyDescent="0.2">
      <c r="A1114" s="40" t="s">
        <v>2168</v>
      </c>
      <c r="B1114" s="1" t="s">
        <v>2169</v>
      </c>
      <c r="C1114" s="146">
        <f t="shared" si="52"/>
        <v>41.670772277227726</v>
      </c>
      <c r="D1114" s="24"/>
      <c r="E1114" s="24"/>
      <c r="F1114" s="2">
        <v>6.0830000000000002</v>
      </c>
      <c r="G1114" s="157">
        <v>6.875</v>
      </c>
      <c r="H1114" s="36">
        <v>7.7227722772277243</v>
      </c>
      <c r="I1114" s="29"/>
      <c r="J1114" s="77">
        <f>SUM(F1114:H1114)</f>
        <v>20.680772277227724</v>
      </c>
      <c r="K1114" s="150">
        <v>5</v>
      </c>
      <c r="L1114" s="150">
        <v>5</v>
      </c>
      <c r="M1114" s="150"/>
      <c r="N1114" s="150">
        <v>3.33</v>
      </c>
      <c r="O1114" s="150">
        <v>3.33</v>
      </c>
      <c r="P1114" s="155">
        <v>3.33</v>
      </c>
      <c r="Q1114" s="94">
        <f t="shared" si="51"/>
        <v>19.990000000000002</v>
      </c>
      <c r="R1114" s="88">
        <v>1</v>
      </c>
    </row>
    <row r="1115" spans="1:18" s="114" customFormat="1" x14ac:dyDescent="0.2">
      <c r="A1115" s="40" t="s">
        <v>2170</v>
      </c>
      <c r="B1115" s="1" t="s">
        <v>2171</v>
      </c>
      <c r="C1115" s="146">
        <f t="shared" si="52"/>
        <v>36.846920792079203</v>
      </c>
      <c r="D1115" s="24"/>
      <c r="E1115" s="24"/>
      <c r="F1115" s="2">
        <v>3.0415000000000001</v>
      </c>
      <c r="G1115" s="157">
        <v>5.9375</v>
      </c>
      <c r="H1115" s="36">
        <v>9.207920792079209</v>
      </c>
      <c r="I1115" s="29"/>
      <c r="J1115" s="77">
        <f>SUM(F1115:H1115)</f>
        <v>18.186920792079206</v>
      </c>
      <c r="K1115" s="150">
        <v>5</v>
      </c>
      <c r="L1115" s="150">
        <v>5</v>
      </c>
      <c r="M1115" s="150"/>
      <c r="N1115" s="154"/>
      <c r="O1115" s="150">
        <v>3.33</v>
      </c>
      <c r="P1115" s="155">
        <v>3.33</v>
      </c>
      <c r="Q1115" s="94">
        <f t="shared" si="51"/>
        <v>16.66</v>
      </c>
      <c r="R1115" s="88">
        <v>2</v>
      </c>
    </row>
    <row r="1116" spans="1:18" s="114" customFormat="1" x14ac:dyDescent="0.2">
      <c r="A1116" s="40">
        <v>130788</v>
      </c>
      <c r="B1116" s="28" t="s">
        <v>2172</v>
      </c>
      <c r="C1116" s="146">
        <f t="shared" si="52"/>
        <v>35.478123978629796</v>
      </c>
      <c r="D1116" s="24"/>
      <c r="E1116" s="24">
        <v>1</v>
      </c>
      <c r="F1116" s="2">
        <v>8.2027500000000018</v>
      </c>
      <c r="G1116" s="31">
        <v>7.441860465116279</v>
      </c>
      <c r="H1116" s="22">
        <v>5.513513513513514</v>
      </c>
      <c r="I1116" s="29"/>
      <c r="J1116" s="77">
        <f>+SUM(F1116:H1116)</f>
        <v>21.158123978629796</v>
      </c>
      <c r="K1116" s="28">
        <v>3.33</v>
      </c>
      <c r="L1116" s="28"/>
      <c r="M1116" s="28">
        <v>3.33</v>
      </c>
      <c r="N1116" s="28"/>
      <c r="O1116" s="28">
        <v>3.33</v>
      </c>
      <c r="P1116" s="91">
        <v>3.33</v>
      </c>
      <c r="Q1116" s="89">
        <f t="shared" si="51"/>
        <v>13.32</v>
      </c>
      <c r="R1116" s="88">
        <v>0</v>
      </c>
    </row>
    <row r="1117" spans="1:18" s="114" customFormat="1" x14ac:dyDescent="0.2">
      <c r="A1117" s="40" t="s">
        <v>2173</v>
      </c>
      <c r="B1117" s="1" t="s">
        <v>2174</v>
      </c>
      <c r="C1117" s="146">
        <f t="shared" si="52"/>
        <v>56.818123762376246</v>
      </c>
      <c r="D1117" s="24">
        <v>5</v>
      </c>
      <c r="E1117" s="24"/>
      <c r="F1117" s="2">
        <v>7.4655000000000005</v>
      </c>
      <c r="G1117" s="157">
        <v>8.125</v>
      </c>
      <c r="H1117" s="36">
        <v>6.2376237623762387</v>
      </c>
      <c r="I1117" s="29"/>
      <c r="J1117" s="77">
        <f>SUM(F1117:H1117)</f>
        <v>21.82812376237624</v>
      </c>
      <c r="K1117" s="150">
        <v>5</v>
      </c>
      <c r="L1117" s="150">
        <v>5</v>
      </c>
      <c r="M1117" s="150"/>
      <c r="N1117" s="154">
        <v>3.33</v>
      </c>
      <c r="O1117" s="150">
        <v>3.33</v>
      </c>
      <c r="P1117" s="155">
        <v>3.33</v>
      </c>
      <c r="Q1117" s="94">
        <f t="shared" si="51"/>
        <v>19.990000000000002</v>
      </c>
      <c r="R1117" s="88">
        <v>10</v>
      </c>
    </row>
    <row r="1118" spans="1:18" s="114" customFormat="1" x14ac:dyDescent="0.2">
      <c r="A1118" s="40" t="s">
        <v>2175</v>
      </c>
      <c r="B1118" s="1" t="s">
        <v>2176</v>
      </c>
      <c r="C1118" s="146">
        <f t="shared" si="52"/>
        <v>59.606499999999997</v>
      </c>
      <c r="D1118" s="24">
        <v>5</v>
      </c>
      <c r="E1118" s="24"/>
      <c r="F1118" s="2">
        <v>8.5715000000000003</v>
      </c>
      <c r="G1118" s="157">
        <v>9.375</v>
      </c>
      <c r="H1118" s="36">
        <v>10</v>
      </c>
      <c r="I1118" s="29"/>
      <c r="J1118" s="77">
        <f>SUM(F1118:H1118)</f>
        <v>27.9465</v>
      </c>
      <c r="K1118" s="150">
        <v>5</v>
      </c>
      <c r="L1118" s="150">
        <v>5</v>
      </c>
      <c r="M1118" s="150"/>
      <c r="N1118" s="154"/>
      <c r="O1118" s="150">
        <v>3.33</v>
      </c>
      <c r="P1118" s="155">
        <v>3.33</v>
      </c>
      <c r="Q1118" s="94">
        <f t="shared" si="51"/>
        <v>16.66</v>
      </c>
      <c r="R1118" s="88">
        <v>10</v>
      </c>
    </row>
    <row r="1119" spans="1:18" s="114" customFormat="1" x14ac:dyDescent="0.2">
      <c r="A1119" s="40" t="s">
        <v>2177</v>
      </c>
      <c r="B1119" s="1" t="s">
        <v>2178</v>
      </c>
      <c r="C1119" s="146">
        <f t="shared" si="52"/>
        <v>32.710301980198025</v>
      </c>
      <c r="D1119" s="24"/>
      <c r="E1119" s="24"/>
      <c r="F1119" s="2">
        <v>4.7005000000000008</v>
      </c>
      <c r="G1119" s="157">
        <v>0</v>
      </c>
      <c r="H1119" s="36">
        <v>8.0198019801980216</v>
      </c>
      <c r="I1119" s="29"/>
      <c r="J1119" s="77">
        <f>SUM(F1119:H1119)</f>
        <v>12.720301980198023</v>
      </c>
      <c r="K1119" s="150">
        <v>5</v>
      </c>
      <c r="L1119" s="150">
        <v>5</v>
      </c>
      <c r="M1119" s="150"/>
      <c r="N1119" s="154">
        <v>3.33</v>
      </c>
      <c r="O1119" s="150">
        <v>3.33</v>
      </c>
      <c r="P1119" s="155">
        <v>3.33</v>
      </c>
      <c r="Q1119" s="94">
        <f t="shared" si="51"/>
        <v>19.990000000000002</v>
      </c>
      <c r="R1119" s="88"/>
    </row>
    <row r="1120" spans="1:18" s="114" customFormat="1" x14ac:dyDescent="0.2">
      <c r="A1120" s="40">
        <v>130860</v>
      </c>
      <c r="B1120" s="28" t="s">
        <v>2179</v>
      </c>
      <c r="C1120" s="146">
        <f t="shared" si="52"/>
        <v>31.719468939870104</v>
      </c>
      <c r="D1120" s="24"/>
      <c r="E1120" s="24"/>
      <c r="F1120" s="2">
        <v>2.7342500000000003</v>
      </c>
      <c r="G1120" s="31">
        <v>6.8217054263565888</v>
      </c>
      <c r="H1120" s="22">
        <v>5.513513513513514</v>
      </c>
      <c r="I1120" s="29"/>
      <c r="J1120" s="77">
        <f>+SUM(F1120:H1120)</f>
        <v>15.069468939870104</v>
      </c>
      <c r="K1120" s="28">
        <v>3.33</v>
      </c>
      <c r="L1120" s="28"/>
      <c r="M1120" s="28">
        <v>3.33</v>
      </c>
      <c r="N1120" s="28">
        <v>3.33</v>
      </c>
      <c r="O1120" s="28">
        <v>3.33</v>
      </c>
      <c r="P1120" s="91">
        <v>3.33</v>
      </c>
      <c r="Q1120" s="89">
        <f t="shared" si="51"/>
        <v>16.649999999999999</v>
      </c>
      <c r="R1120" s="88">
        <v>0</v>
      </c>
    </row>
    <row r="1121" spans="1:18" s="114" customFormat="1" x14ac:dyDescent="0.2">
      <c r="A1121" s="40" t="s">
        <v>2180</v>
      </c>
      <c r="B1121" s="1" t="s">
        <v>2181</v>
      </c>
      <c r="C1121" s="146">
        <f t="shared" si="52"/>
        <v>35.27703465346535</v>
      </c>
      <c r="D1121" s="24"/>
      <c r="E1121" s="24"/>
      <c r="F1121" s="2">
        <v>6.0830000000000002</v>
      </c>
      <c r="G1121" s="157">
        <v>7.1875</v>
      </c>
      <c r="H1121" s="36">
        <v>5.3465346534653477</v>
      </c>
      <c r="I1121" s="29"/>
      <c r="J1121" s="77">
        <f>SUM(F1121:H1121)</f>
        <v>18.617034653465346</v>
      </c>
      <c r="K1121" s="150">
        <v>5</v>
      </c>
      <c r="L1121" s="150">
        <v>5</v>
      </c>
      <c r="M1121" s="150"/>
      <c r="N1121" s="154"/>
      <c r="O1121" s="150">
        <v>3.33</v>
      </c>
      <c r="P1121" s="155">
        <v>3.33</v>
      </c>
      <c r="Q1121" s="94">
        <f t="shared" si="51"/>
        <v>16.66</v>
      </c>
      <c r="R1121" s="88"/>
    </row>
    <row r="1122" spans="1:18" s="114" customFormat="1" x14ac:dyDescent="0.2">
      <c r="A1122" s="40">
        <v>130878</v>
      </c>
      <c r="B1122" s="28" t="s">
        <v>2182</v>
      </c>
      <c r="C1122" s="146">
        <f t="shared" si="52"/>
        <v>37.307491729520216</v>
      </c>
      <c r="D1122" s="24"/>
      <c r="E1122" s="24"/>
      <c r="F1122" s="2">
        <v>5.7419250000000002</v>
      </c>
      <c r="G1122" s="31">
        <v>7.1317829457364343</v>
      </c>
      <c r="H1122" s="22">
        <v>7.7837837837837842</v>
      </c>
      <c r="I1122" s="29"/>
      <c r="J1122" s="77">
        <f>+SUM(F1122:H1122)</f>
        <v>20.657491729520217</v>
      </c>
      <c r="K1122" s="28">
        <v>3.33</v>
      </c>
      <c r="L1122" s="28"/>
      <c r="M1122" s="28">
        <v>3.33</v>
      </c>
      <c r="N1122" s="28">
        <v>3.33</v>
      </c>
      <c r="O1122" s="28">
        <v>3.33</v>
      </c>
      <c r="P1122" s="91">
        <v>3.33</v>
      </c>
      <c r="Q1122" s="89">
        <f t="shared" si="51"/>
        <v>16.649999999999999</v>
      </c>
      <c r="R1122" s="88">
        <v>0</v>
      </c>
    </row>
    <row r="1123" spans="1:18" s="114" customFormat="1" x14ac:dyDescent="0.2">
      <c r="A1123" s="40" t="s">
        <v>2183</v>
      </c>
      <c r="B1123" s="1" t="s">
        <v>2184</v>
      </c>
      <c r="C1123" s="146">
        <f t="shared" si="52"/>
        <v>29.176712871287133</v>
      </c>
      <c r="D1123" s="24"/>
      <c r="E1123" s="24"/>
      <c r="F1123" s="2">
        <v>4.7005000000000008</v>
      </c>
      <c r="G1123" s="157">
        <v>4.6875</v>
      </c>
      <c r="H1123" s="36">
        <v>7.1287128712871297</v>
      </c>
      <c r="I1123" s="29"/>
      <c r="J1123" s="77">
        <f>SUM(F1123:H1123)</f>
        <v>16.516712871287133</v>
      </c>
      <c r="K1123" s="150"/>
      <c r="L1123" s="150">
        <v>5</v>
      </c>
      <c r="M1123" s="150"/>
      <c r="N1123" s="154">
        <v>3.33</v>
      </c>
      <c r="O1123" s="150">
        <v>3.33</v>
      </c>
      <c r="P1123" s="155"/>
      <c r="Q1123" s="94">
        <f t="shared" si="51"/>
        <v>11.66</v>
      </c>
      <c r="R1123" s="88">
        <v>1</v>
      </c>
    </row>
    <row r="1124" spans="1:18" s="114" customFormat="1" x14ac:dyDescent="0.2">
      <c r="A1124" s="40">
        <v>130887</v>
      </c>
      <c r="B1124" s="28" t="s">
        <v>2185</v>
      </c>
      <c r="C1124" s="146">
        <f t="shared" si="52"/>
        <v>29.167153399329564</v>
      </c>
      <c r="D1124" s="24"/>
      <c r="E1124" s="24"/>
      <c r="F1124" s="2">
        <v>7.3824750000000012</v>
      </c>
      <c r="G1124" s="31">
        <v>6.8217054263565888</v>
      </c>
      <c r="H1124" s="22">
        <v>0.97297297297297303</v>
      </c>
      <c r="I1124" s="29"/>
      <c r="J1124" s="77">
        <f>+SUM(F1124:H1124)</f>
        <v>15.177153399329564</v>
      </c>
      <c r="K1124" s="28"/>
      <c r="L1124" s="28"/>
      <c r="M1124" s="28">
        <v>3.33</v>
      </c>
      <c r="N1124" s="28"/>
      <c r="O1124" s="28">
        <v>3.33</v>
      </c>
      <c r="P1124" s="91">
        <v>3.33</v>
      </c>
      <c r="Q1124" s="89">
        <f t="shared" si="51"/>
        <v>9.99</v>
      </c>
      <c r="R1124" s="88">
        <v>4</v>
      </c>
    </row>
    <row r="1125" spans="1:18" s="114" customFormat="1" x14ac:dyDescent="0.2">
      <c r="A1125" s="40">
        <v>130917</v>
      </c>
      <c r="B1125" s="28" t="s">
        <v>2186</v>
      </c>
      <c r="C1125" s="146">
        <f t="shared" si="52"/>
        <v>59.327983108108114</v>
      </c>
      <c r="D1125" s="24">
        <v>5</v>
      </c>
      <c r="E1125" s="24">
        <v>1</v>
      </c>
      <c r="F1125" s="2">
        <v>9.5698750000000015</v>
      </c>
      <c r="G1125" s="31">
        <v>10</v>
      </c>
      <c r="H1125" s="22">
        <v>8.1081081081081088</v>
      </c>
      <c r="I1125" s="29"/>
      <c r="J1125" s="77">
        <f>+SUM(F1125:H1125)</f>
        <v>27.677983108108112</v>
      </c>
      <c r="K1125" s="28">
        <v>3.33</v>
      </c>
      <c r="L1125" s="28"/>
      <c r="M1125" s="28">
        <v>3.33</v>
      </c>
      <c r="N1125" s="28">
        <v>3.33</v>
      </c>
      <c r="O1125" s="28">
        <v>3.33</v>
      </c>
      <c r="P1125" s="91">
        <v>3.33</v>
      </c>
      <c r="Q1125" s="89">
        <f t="shared" si="51"/>
        <v>16.649999999999999</v>
      </c>
      <c r="R1125" s="88">
        <v>9</v>
      </c>
    </row>
    <row r="1126" spans="1:18" s="114" customFormat="1" x14ac:dyDescent="0.2">
      <c r="A1126" s="40">
        <v>130952</v>
      </c>
      <c r="B1126" s="28" t="s">
        <v>2187</v>
      </c>
      <c r="C1126" s="146">
        <f t="shared" si="52"/>
        <v>48.923025455688247</v>
      </c>
      <c r="D1126" s="24"/>
      <c r="E1126" s="24">
        <v>1</v>
      </c>
      <c r="F1126" s="2">
        <v>5.4685000000000006</v>
      </c>
      <c r="G1126" s="31">
        <v>8.3720930232558146</v>
      </c>
      <c r="H1126" s="22">
        <v>8.4324324324324333</v>
      </c>
      <c r="I1126" s="29"/>
      <c r="J1126" s="77">
        <f>+SUM(F1126:H1126)</f>
        <v>22.273025455688249</v>
      </c>
      <c r="K1126" s="28">
        <v>3.33</v>
      </c>
      <c r="L1126" s="28"/>
      <c r="M1126" s="28">
        <v>3.33</v>
      </c>
      <c r="N1126" s="28">
        <v>3.33</v>
      </c>
      <c r="O1126" s="28">
        <v>3.33</v>
      </c>
      <c r="P1126" s="91">
        <v>3.33</v>
      </c>
      <c r="Q1126" s="89">
        <f t="shared" si="51"/>
        <v>16.649999999999999</v>
      </c>
      <c r="R1126" s="88">
        <v>9</v>
      </c>
    </row>
    <row r="1127" spans="1:18" s="114" customFormat="1" x14ac:dyDescent="0.2">
      <c r="A1127" s="40">
        <v>130968</v>
      </c>
      <c r="B1127" s="28" t="s">
        <v>2188</v>
      </c>
      <c r="C1127" s="146">
        <f t="shared" si="52"/>
        <v>25.405660077519379</v>
      </c>
      <c r="D1127" s="24"/>
      <c r="E1127" s="24">
        <v>1</v>
      </c>
      <c r="F1127" s="2">
        <v>6.0153500000000006</v>
      </c>
      <c r="G1127" s="31">
        <v>1.2403100775193798</v>
      </c>
      <c r="H1127" s="22">
        <v>0</v>
      </c>
      <c r="I1127" s="29"/>
      <c r="J1127" s="77">
        <f>+SUM(F1127:H1127)</f>
        <v>7.25566007751938</v>
      </c>
      <c r="K1127" s="28">
        <v>3.33</v>
      </c>
      <c r="L1127" s="28"/>
      <c r="M1127" s="28">
        <v>3.33</v>
      </c>
      <c r="N1127" s="28">
        <v>3.33</v>
      </c>
      <c r="O1127" s="28">
        <v>3.33</v>
      </c>
      <c r="P1127" s="91">
        <v>3.33</v>
      </c>
      <c r="Q1127" s="89">
        <f t="shared" si="51"/>
        <v>16.649999999999999</v>
      </c>
      <c r="R1127" s="88">
        <v>0.5</v>
      </c>
    </row>
    <row r="1128" spans="1:18" s="114" customFormat="1" x14ac:dyDescent="0.2">
      <c r="A1128" s="40" t="s">
        <v>2189</v>
      </c>
      <c r="B1128" s="1" t="s">
        <v>2190</v>
      </c>
      <c r="C1128" s="146">
        <f t="shared" si="52"/>
        <v>40.383391089108912</v>
      </c>
      <c r="D1128" s="24"/>
      <c r="E1128" s="24"/>
      <c r="F1128" s="2">
        <v>10</v>
      </c>
      <c r="G1128" s="157">
        <v>7.8125</v>
      </c>
      <c r="H1128" s="36">
        <v>8.9108910891089117</v>
      </c>
      <c r="I1128" s="29"/>
      <c r="J1128" s="77">
        <f>SUM(F1128:H1128)</f>
        <v>26.723391089108912</v>
      </c>
      <c r="K1128" s="150">
        <v>5</v>
      </c>
      <c r="L1128" s="150"/>
      <c r="M1128" s="150"/>
      <c r="N1128" s="154"/>
      <c r="O1128" s="150">
        <v>3.33</v>
      </c>
      <c r="P1128" s="155">
        <v>3.33</v>
      </c>
      <c r="Q1128" s="94">
        <f t="shared" si="51"/>
        <v>11.66</v>
      </c>
      <c r="R1128" s="88">
        <v>2</v>
      </c>
    </row>
    <row r="1129" spans="1:18" s="114" customFormat="1" x14ac:dyDescent="0.2">
      <c r="A1129" s="40">
        <v>131017</v>
      </c>
      <c r="B1129" s="28" t="s">
        <v>2191</v>
      </c>
      <c r="C1129" s="146">
        <f t="shared" si="52"/>
        <v>49.015731353446469</v>
      </c>
      <c r="D1129" s="24">
        <v>5</v>
      </c>
      <c r="E1129" s="24"/>
      <c r="F1129" s="2">
        <v>8.2027500000000018</v>
      </c>
      <c r="G1129" s="31">
        <v>8.6821705426356584</v>
      </c>
      <c r="H1129" s="22">
        <v>6.8108108108108114</v>
      </c>
      <c r="I1129" s="29"/>
      <c r="J1129" s="77">
        <f>+SUM(F1129:H1129)</f>
        <v>23.695731353446472</v>
      </c>
      <c r="K1129" s="28"/>
      <c r="L1129" s="28">
        <v>3.33</v>
      </c>
      <c r="M1129" s="28">
        <v>3.33</v>
      </c>
      <c r="N1129" s="28"/>
      <c r="O1129" s="28">
        <v>3.33</v>
      </c>
      <c r="P1129" s="91">
        <v>3.33</v>
      </c>
      <c r="Q1129" s="89">
        <f t="shared" si="51"/>
        <v>13.32</v>
      </c>
      <c r="R1129" s="88">
        <v>7</v>
      </c>
    </row>
    <row r="1130" spans="1:18" s="114" customFormat="1" x14ac:dyDescent="0.2">
      <c r="A1130" s="40">
        <v>131037</v>
      </c>
      <c r="B1130" s="28" t="s">
        <v>2192</v>
      </c>
      <c r="C1130" s="146">
        <f t="shared" si="52"/>
        <v>28.79761223025351</v>
      </c>
      <c r="D1130" s="24"/>
      <c r="E1130" s="24"/>
      <c r="F1130" s="2">
        <v>7.3824750000000012</v>
      </c>
      <c r="G1130" s="31">
        <v>2.1705426356589146</v>
      </c>
      <c r="H1130" s="22">
        <v>2.5945945945945947</v>
      </c>
      <c r="I1130" s="29"/>
      <c r="J1130" s="77">
        <f>+SUM(F1130:H1130)</f>
        <v>12.147612230253511</v>
      </c>
      <c r="K1130" s="28"/>
      <c r="L1130" s="28">
        <v>3.33</v>
      </c>
      <c r="M1130" s="28">
        <v>3.33</v>
      </c>
      <c r="N1130" s="28">
        <v>3.33</v>
      </c>
      <c r="O1130" s="28">
        <v>3.33</v>
      </c>
      <c r="P1130" s="91">
        <v>3.33</v>
      </c>
      <c r="Q1130" s="89">
        <f t="shared" si="51"/>
        <v>16.649999999999999</v>
      </c>
      <c r="R1130" s="88">
        <v>0</v>
      </c>
    </row>
    <row r="1131" spans="1:18" s="114" customFormat="1" x14ac:dyDescent="0.2">
      <c r="A1131" s="40" t="s">
        <v>2193</v>
      </c>
      <c r="B1131" s="1" t="s">
        <v>2194</v>
      </c>
      <c r="C1131" s="146">
        <f t="shared" si="52"/>
        <v>35.917945544554456</v>
      </c>
      <c r="D1131" s="24">
        <v>5</v>
      </c>
      <c r="E1131" s="24"/>
      <c r="F1131" s="2">
        <v>9.6775000000000002</v>
      </c>
      <c r="G1131" s="157">
        <v>3.125</v>
      </c>
      <c r="H1131" s="36">
        <v>4.4554455445544559</v>
      </c>
      <c r="I1131" s="29"/>
      <c r="J1131" s="77">
        <f>SUM(F1131:H1131)</f>
        <v>17.257945544554456</v>
      </c>
      <c r="K1131" s="150"/>
      <c r="L1131" s="150">
        <v>5</v>
      </c>
      <c r="M1131" s="150"/>
      <c r="N1131" s="154"/>
      <c r="O1131" s="150">
        <v>3.33</v>
      </c>
      <c r="P1131" s="155">
        <v>3.33</v>
      </c>
      <c r="Q1131" s="94">
        <f t="shared" si="51"/>
        <v>11.66</v>
      </c>
      <c r="R1131" s="88">
        <v>2</v>
      </c>
    </row>
    <row r="1132" spans="1:18" s="114" customFormat="1" x14ac:dyDescent="0.2">
      <c r="A1132" s="40">
        <v>131112</v>
      </c>
      <c r="B1132" s="28" t="s">
        <v>2195</v>
      </c>
      <c r="C1132" s="146">
        <f t="shared" si="52"/>
        <v>34.672778708359516</v>
      </c>
      <c r="D1132" s="24"/>
      <c r="E1132" s="24">
        <v>1</v>
      </c>
      <c r="F1132" s="2">
        <v>3.0076750000000003</v>
      </c>
      <c r="G1132" s="31">
        <v>7.441860465116279</v>
      </c>
      <c r="H1132" s="22">
        <v>3.2432432432432434</v>
      </c>
      <c r="I1132" s="29"/>
      <c r="J1132" s="77">
        <f>+SUM(F1132:H1132)</f>
        <v>13.692778708359523</v>
      </c>
      <c r="K1132" s="28">
        <v>3.33</v>
      </c>
      <c r="L1132" s="28">
        <v>3.33</v>
      </c>
      <c r="M1132" s="28">
        <v>3.33</v>
      </c>
      <c r="N1132" s="28">
        <v>3.33</v>
      </c>
      <c r="O1132" s="28">
        <v>3.33</v>
      </c>
      <c r="P1132" s="91">
        <v>3.33</v>
      </c>
      <c r="Q1132" s="89">
        <f t="shared" si="51"/>
        <v>19.979999999999997</v>
      </c>
      <c r="R1132" s="88">
        <v>0</v>
      </c>
    </row>
    <row r="1133" spans="1:18" s="114" customFormat="1" x14ac:dyDescent="0.2">
      <c r="A1133" s="40" t="s">
        <v>2196</v>
      </c>
      <c r="B1133" s="1" t="s">
        <v>2197</v>
      </c>
      <c r="C1133" s="146">
        <f t="shared" si="52"/>
        <v>26.888331683168317</v>
      </c>
      <c r="D1133" s="24"/>
      <c r="E1133" s="24"/>
      <c r="F1133" s="2">
        <v>8.5715000000000003</v>
      </c>
      <c r="G1133" s="157">
        <v>0</v>
      </c>
      <c r="H1133" s="36">
        <v>8.3168316831683171</v>
      </c>
      <c r="I1133" s="29"/>
      <c r="J1133" s="77">
        <f>SUM(F1133:H1133)</f>
        <v>16.888331683168317</v>
      </c>
      <c r="K1133" s="150">
        <v>5</v>
      </c>
      <c r="L1133" s="150">
        <v>5</v>
      </c>
      <c r="M1133" s="150"/>
      <c r="N1133" s="154"/>
      <c r="O1133" s="150"/>
      <c r="P1133" s="155"/>
      <c r="Q1133" s="94">
        <f t="shared" si="51"/>
        <v>10</v>
      </c>
      <c r="R1133" s="88"/>
    </row>
    <row r="1134" spans="1:18" s="114" customFormat="1" x14ac:dyDescent="0.2">
      <c r="A1134" s="40">
        <v>131143</v>
      </c>
      <c r="B1134" s="28" t="s">
        <v>2198</v>
      </c>
      <c r="C1134" s="146">
        <f t="shared" si="52"/>
        <v>50.871435156086321</v>
      </c>
      <c r="D1134" s="24"/>
      <c r="E1134" s="24">
        <v>1</v>
      </c>
      <c r="F1134" s="2">
        <v>10</v>
      </c>
      <c r="G1134" s="31">
        <v>6.8217054263565888</v>
      </c>
      <c r="H1134" s="22">
        <v>9.7297297297297298</v>
      </c>
      <c r="I1134" s="29"/>
      <c r="J1134" s="77">
        <f>+SUM(F1134:H1134)</f>
        <v>26.551435156086317</v>
      </c>
      <c r="K1134" s="28">
        <v>3.33</v>
      </c>
      <c r="L1134" s="28"/>
      <c r="M1134" s="28"/>
      <c r="N1134" s="28">
        <v>3.33</v>
      </c>
      <c r="O1134" s="28">
        <v>3.33</v>
      </c>
      <c r="P1134" s="91">
        <v>3.33</v>
      </c>
      <c r="Q1134" s="89">
        <f t="shared" si="51"/>
        <v>13.32</v>
      </c>
      <c r="R1134" s="88">
        <v>10</v>
      </c>
    </row>
    <row r="1135" spans="1:18" s="114" customFormat="1" x14ac:dyDescent="0.2">
      <c r="A1135" s="40">
        <v>131183</v>
      </c>
      <c r="B1135" s="28" t="s">
        <v>2199</v>
      </c>
      <c r="C1135" s="146">
        <f t="shared" si="52"/>
        <v>27.345801487534047</v>
      </c>
      <c r="D1135" s="24"/>
      <c r="E1135" s="24"/>
      <c r="F1135" s="2">
        <v>5.4685000000000006</v>
      </c>
      <c r="G1135" s="31">
        <v>4.3410852713178292</v>
      </c>
      <c r="H1135" s="22">
        <v>4.2162162162162167</v>
      </c>
      <c r="I1135" s="29"/>
      <c r="J1135" s="77">
        <f>+SUM(F1135:H1135)</f>
        <v>14.025801487534046</v>
      </c>
      <c r="K1135" s="28"/>
      <c r="L1135" s="28"/>
      <c r="M1135" s="28">
        <v>3.33</v>
      </c>
      <c r="N1135" s="28">
        <v>3.33</v>
      </c>
      <c r="O1135" s="28">
        <v>3.33</v>
      </c>
      <c r="P1135" s="91">
        <v>3.33</v>
      </c>
      <c r="Q1135" s="89">
        <f t="shared" si="51"/>
        <v>13.32</v>
      </c>
      <c r="R1135" s="88">
        <v>0</v>
      </c>
    </row>
    <row r="1136" spans="1:18" s="114" customFormat="1" x14ac:dyDescent="0.2">
      <c r="A1136" s="40">
        <v>131213</v>
      </c>
      <c r="B1136" s="28" t="s">
        <v>2200</v>
      </c>
      <c r="C1136" s="146">
        <f t="shared" si="52"/>
        <v>36.904858186675042</v>
      </c>
      <c r="D1136" s="24"/>
      <c r="E1136" s="24">
        <v>1</v>
      </c>
      <c r="F1136" s="2">
        <v>6.8356250000000003</v>
      </c>
      <c r="G1136" s="31">
        <v>5.5813953488372094</v>
      </c>
      <c r="H1136" s="22">
        <v>5.8378378378378386</v>
      </c>
      <c r="I1136" s="29"/>
      <c r="J1136" s="77">
        <f>+SUM(F1136:H1136)</f>
        <v>18.254858186675047</v>
      </c>
      <c r="K1136" s="28">
        <v>3.33</v>
      </c>
      <c r="L1136" s="28"/>
      <c r="M1136" s="28">
        <v>3.33</v>
      </c>
      <c r="N1136" s="28">
        <v>3.33</v>
      </c>
      <c r="O1136" s="28">
        <v>3.33</v>
      </c>
      <c r="P1136" s="91">
        <v>3.33</v>
      </c>
      <c r="Q1136" s="89">
        <f t="shared" si="51"/>
        <v>16.649999999999999</v>
      </c>
      <c r="R1136" s="88">
        <v>1</v>
      </c>
    </row>
    <row r="1137" spans="1:18" s="114" customFormat="1" x14ac:dyDescent="0.2">
      <c r="A1137" s="40" t="s">
        <v>2201</v>
      </c>
      <c r="B1137" s="1" t="s">
        <v>2202</v>
      </c>
      <c r="C1137" s="146">
        <f t="shared" si="52"/>
        <v>41.70427227722773</v>
      </c>
      <c r="D1137" s="24"/>
      <c r="E1137" s="24"/>
      <c r="F1137" s="2">
        <v>8.5715000000000003</v>
      </c>
      <c r="G1137" s="157">
        <v>8.75</v>
      </c>
      <c r="H1137" s="36">
        <v>7.7227722772277243</v>
      </c>
      <c r="I1137" s="29"/>
      <c r="J1137" s="77">
        <f>SUM(F1137:H1137)</f>
        <v>25.044272277227726</v>
      </c>
      <c r="K1137" s="150">
        <v>5</v>
      </c>
      <c r="L1137" s="150">
        <v>5</v>
      </c>
      <c r="M1137" s="150"/>
      <c r="N1137" s="154"/>
      <c r="O1137" s="150">
        <v>3.33</v>
      </c>
      <c r="P1137" s="155">
        <v>3.33</v>
      </c>
      <c r="Q1137" s="94">
        <f t="shared" si="51"/>
        <v>16.66</v>
      </c>
      <c r="R1137" s="88"/>
    </row>
    <row r="1138" spans="1:18" s="114" customFormat="1" x14ac:dyDescent="0.2">
      <c r="A1138" s="40">
        <v>131267</v>
      </c>
      <c r="B1138" s="28" t="s">
        <v>2203</v>
      </c>
      <c r="C1138" s="146">
        <f t="shared" si="52"/>
        <v>43.731261863607791</v>
      </c>
      <c r="D1138" s="24">
        <v>5</v>
      </c>
      <c r="E1138" s="24">
        <v>1</v>
      </c>
      <c r="F1138" s="2">
        <v>4.1013750000000009</v>
      </c>
      <c r="G1138" s="31">
        <v>2.7906976744186047</v>
      </c>
      <c r="H1138" s="22">
        <v>5.1891891891891895</v>
      </c>
      <c r="I1138" s="29"/>
      <c r="J1138" s="77">
        <f t="shared" ref="J1138:J1143" si="53">+SUM(F1138:H1138)</f>
        <v>12.081261863607795</v>
      </c>
      <c r="K1138" s="28">
        <v>3.33</v>
      </c>
      <c r="L1138" s="28">
        <v>3.33</v>
      </c>
      <c r="M1138" s="28">
        <v>3.33</v>
      </c>
      <c r="N1138" s="28"/>
      <c r="O1138" s="28">
        <v>3.33</v>
      </c>
      <c r="P1138" s="91">
        <v>3.33</v>
      </c>
      <c r="Q1138" s="89">
        <f t="shared" si="51"/>
        <v>16.649999999999999</v>
      </c>
      <c r="R1138" s="88">
        <v>9</v>
      </c>
    </row>
    <row r="1139" spans="1:18" s="114" customFormat="1" x14ac:dyDescent="0.2">
      <c r="A1139" s="161">
        <v>131279</v>
      </c>
      <c r="B1139" s="162" t="s">
        <v>2204</v>
      </c>
      <c r="C1139" s="146">
        <f t="shared" si="52"/>
        <v>30.821556217263772</v>
      </c>
      <c r="D1139" s="163"/>
      <c r="E1139" s="163">
        <v>1</v>
      </c>
      <c r="F1139" s="164">
        <v>3.5545250000000004</v>
      </c>
      <c r="G1139" s="165">
        <v>4.3410852713178292</v>
      </c>
      <c r="H1139" s="166">
        <v>1.9459459459459461</v>
      </c>
      <c r="I1139" s="167"/>
      <c r="J1139" s="168">
        <f t="shared" si="53"/>
        <v>9.8415562172637756</v>
      </c>
      <c r="K1139" s="162">
        <v>3.33</v>
      </c>
      <c r="L1139" s="162">
        <v>3.33</v>
      </c>
      <c r="M1139" s="162">
        <v>3.33</v>
      </c>
      <c r="N1139" s="162">
        <v>3.33</v>
      </c>
      <c r="O1139" s="162">
        <v>3.33</v>
      </c>
      <c r="P1139" s="169">
        <v>3.33</v>
      </c>
      <c r="Q1139" s="170">
        <f t="shared" si="51"/>
        <v>19.979999999999997</v>
      </c>
      <c r="R1139" s="171">
        <v>0</v>
      </c>
    </row>
    <row r="1140" spans="1:18" s="114" customFormat="1" x14ac:dyDescent="0.2">
      <c r="A1140" s="40">
        <v>131280</v>
      </c>
      <c r="B1140" s="28" t="s">
        <v>2205</v>
      </c>
      <c r="C1140" s="146">
        <f t="shared" si="52"/>
        <v>25.378533542845169</v>
      </c>
      <c r="D1140" s="24"/>
      <c r="E1140" s="24">
        <v>1</v>
      </c>
      <c r="F1140" s="2">
        <v>6.5622000000000007</v>
      </c>
      <c r="G1140" s="31">
        <v>1.5503875968992249</v>
      </c>
      <c r="H1140" s="22">
        <v>1.9459459459459461</v>
      </c>
      <c r="I1140" s="29"/>
      <c r="J1140" s="168">
        <f t="shared" si="53"/>
        <v>10.05853354284517</v>
      </c>
      <c r="K1140" s="28"/>
      <c r="L1140" s="28"/>
      <c r="M1140" s="28">
        <v>3.33</v>
      </c>
      <c r="N1140" s="28">
        <v>3.33</v>
      </c>
      <c r="O1140" s="28">
        <v>3.33</v>
      </c>
      <c r="P1140" s="91">
        <v>3.33</v>
      </c>
      <c r="Q1140" s="170">
        <f t="shared" si="51"/>
        <v>13.32</v>
      </c>
      <c r="R1140" s="88">
        <v>1</v>
      </c>
    </row>
    <row r="1141" spans="1:18" s="114" customFormat="1" x14ac:dyDescent="0.2">
      <c r="A1141" s="40">
        <v>131320</v>
      </c>
      <c r="B1141" s="28" t="s">
        <v>2206</v>
      </c>
      <c r="C1141" s="146">
        <f t="shared" si="52"/>
        <v>28.44091923842447</v>
      </c>
      <c r="D1141" s="24"/>
      <c r="E1141" s="24">
        <v>1</v>
      </c>
      <c r="F1141" s="2">
        <v>0.27342500000000003</v>
      </c>
      <c r="G1141" s="31">
        <v>4.0310077519379846</v>
      </c>
      <c r="H1141" s="22">
        <v>6.4864864864864868</v>
      </c>
      <c r="I1141" s="29"/>
      <c r="J1141" s="168">
        <f t="shared" si="53"/>
        <v>10.790919238424472</v>
      </c>
      <c r="K1141" s="28">
        <v>3.33</v>
      </c>
      <c r="L1141" s="28"/>
      <c r="M1141" s="28">
        <v>3.33</v>
      </c>
      <c r="N1141" s="28">
        <v>3.33</v>
      </c>
      <c r="O1141" s="28">
        <v>3.33</v>
      </c>
      <c r="P1141" s="91">
        <v>3.33</v>
      </c>
      <c r="Q1141" s="170">
        <f t="shared" si="51"/>
        <v>16.649999999999999</v>
      </c>
      <c r="R1141" s="88">
        <v>0</v>
      </c>
    </row>
    <row r="1142" spans="1:18" s="114" customFormat="1" x14ac:dyDescent="0.2">
      <c r="A1142" s="40">
        <v>131326</v>
      </c>
      <c r="B1142" s="28" t="s">
        <v>2207</v>
      </c>
      <c r="C1142" s="146">
        <f t="shared" si="52"/>
        <v>39.852200581395351</v>
      </c>
      <c r="D1142" s="24"/>
      <c r="E1142" s="24">
        <v>1</v>
      </c>
      <c r="F1142" s="2">
        <v>9.5698750000000015</v>
      </c>
      <c r="G1142" s="31">
        <v>9.3023255813953494</v>
      </c>
      <c r="H1142" s="22">
        <v>0</v>
      </c>
      <c r="I1142" s="29"/>
      <c r="J1142" s="168">
        <f t="shared" si="53"/>
        <v>18.872200581395351</v>
      </c>
      <c r="K1142" s="28">
        <v>3.33</v>
      </c>
      <c r="L1142" s="28">
        <v>3.33</v>
      </c>
      <c r="M1142" s="28">
        <v>3.33</v>
      </c>
      <c r="N1142" s="28">
        <v>3.33</v>
      </c>
      <c r="O1142" s="28">
        <v>3.33</v>
      </c>
      <c r="P1142" s="91">
        <v>3.33</v>
      </c>
      <c r="Q1142" s="170">
        <f t="shared" si="51"/>
        <v>19.979999999999997</v>
      </c>
      <c r="R1142" s="88">
        <v>0</v>
      </c>
    </row>
    <row r="1143" spans="1:18" s="114" customFormat="1" x14ac:dyDescent="0.2">
      <c r="A1143" s="40">
        <v>131328</v>
      </c>
      <c r="B1143" s="28" t="s">
        <v>2208</v>
      </c>
      <c r="C1143" s="146">
        <f t="shared" si="52"/>
        <v>35.852552540331033</v>
      </c>
      <c r="D1143" s="24"/>
      <c r="E1143" s="24">
        <v>1</v>
      </c>
      <c r="F1143" s="2">
        <v>8.4761750000000013</v>
      </c>
      <c r="G1143" s="31">
        <v>7.1317829457364343</v>
      </c>
      <c r="H1143" s="22">
        <v>2.5945945945945947</v>
      </c>
      <c r="I1143" s="29"/>
      <c r="J1143" s="168">
        <f t="shared" si="53"/>
        <v>18.20255254033103</v>
      </c>
      <c r="K1143" s="28">
        <v>3.33</v>
      </c>
      <c r="L1143" s="28"/>
      <c r="M1143" s="28">
        <v>3.33</v>
      </c>
      <c r="N1143" s="28">
        <v>3.33</v>
      </c>
      <c r="O1143" s="28">
        <v>3.33</v>
      </c>
      <c r="P1143" s="91">
        <v>3.33</v>
      </c>
      <c r="Q1143" s="170">
        <f t="shared" si="51"/>
        <v>16.649999999999999</v>
      </c>
      <c r="R1143" s="88">
        <v>0</v>
      </c>
    </row>
    <row r="1144" spans="1:18" s="114" customFormat="1" x14ac:dyDescent="0.2">
      <c r="A1144" s="40" t="s">
        <v>2209</v>
      </c>
      <c r="B1144" s="1" t="s">
        <v>2210</v>
      </c>
      <c r="C1144" s="146">
        <f t="shared" si="52"/>
        <v>51.055594059405948</v>
      </c>
      <c r="D1144" s="24"/>
      <c r="E1144" s="24"/>
      <c r="F1144" s="2">
        <v>10</v>
      </c>
      <c r="G1144" s="157">
        <v>8.125</v>
      </c>
      <c r="H1144" s="36">
        <v>5.9405940594059414</v>
      </c>
      <c r="I1144" s="29"/>
      <c r="J1144" s="168">
        <f>SUM(F1144:H1144)</f>
        <v>24.065594059405942</v>
      </c>
      <c r="K1144" s="150">
        <v>5</v>
      </c>
      <c r="L1144" s="150">
        <v>5</v>
      </c>
      <c r="M1144" s="150"/>
      <c r="N1144" s="154">
        <v>3.33</v>
      </c>
      <c r="O1144" s="150">
        <v>3.33</v>
      </c>
      <c r="P1144" s="155">
        <v>3.33</v>
      </c>
      <c r="Q1144" s="109">
        <f t="shared" si="51"/>
        <v>19.990000000000002</v>
      </c>
      <c r="R1144" s="88">
        <v>7</v>
      </c>
    </row>
    <row r="1145" spans="1:18" s="114" customFormat="1" x14ac:dyDescent="0.2">
      <c r="A1145" s="40">
        <v>131365</v>
      </c>
      <c r="B1145" s="28" t="s">
        <v>2211</v>
      </c>
      <c r="C1145" s="146">
        <f t="shared" si="52"/>
        <v>37.528018080871568</v>
      </c>
      <c r="D1145" s="24"/>
      <c r="E1145" s="24"/>
      <c r="F1145" s="2">
        <v>3.2811000000000003</v>
      </c>
      <c r="G1145" s="31">
        <v>7.1317829457364343</v>
      </c>
      <c r="H1145" s="22">
        <v>7.1351351351351351</v>
      </c>
      <c r="I1145" s="29"/>
      <c r="J1145" s="168">
        <f>+SUM(F1145:H1145)</f>
        <v>17.548018080871572</v>
      </c>
      <c r="K1145" s="28">
        <v>3.33</v>
      </c>
      <c r="L1145" s="28">
        <v>3.33</v>
      </c>
      <c r="M1145" s="28">
        <v>3.33</v>
      </c>
      <c r="N1145" s="28">
        <v>3.33</v>
      </c>
      <c r="O1145" s="28">
        <v>3.33</v>
      </c>
      <c r="P1145" s="91">
        <v>3.33</v>
      </c>
      <c r="Q1145" s="170">
        <f t="shared" si="51"/>
        <v>19.979999999999997</v>
      </c>
      <c r="R1145" s="88">
        <v>0</v>
      </c>
    </row>
    <row r="1146" spans="1:18" s="114" customFormat="1" x14ac:dyDescent="0.2">
      <c r="A1146" s="40">
        <v>155029</v>
      </c>
      <c r="B1146" s="28" t="s">
        <v>2212</v>
      </c>
      <c r="C1146" s="146">
        <f t="shared" si="52"/>
        <v>26.023487916404779</v>
      </c>
      <c r="D1146" s="24"/>
      <c r="E1146" s="24"/>
      <c r="F1146" s="2">
        <v>3.5545250000000004</v>
      </c>
      <c r="G1146" s="31">
        <v>5.5813953488372094</v>
      </c>
      <c r="H1146" s="22">
        <v>3.5675675675675675</v>
      </c>
      <c r="I1146" s="29"/>
      <c r="J1146" s="168">
        <f>+SUM(F1146:H1146)</f>
        <v>12.703487916404779</v>
      </c>
      <c r="K1146" s="28"/>
      <c r="L1146" s="28"/>
      <c r="M1146" s="28">
        <v>3.33</v>
      </c>
      <c r="N1146" s="28">
        <v>3.33</v>
      </c>
      <c r="O1146" s="28">
        <v>3.33</v>
      </c>
      <c r="P1146" s="91">
        <v>3.33</v>
      </c>
      <c r="Q1146" s="170">
        <f t="shared" si="51"/>
        <v>13.32</v>
      </c>
      <c r="R1146" s="88">
        <v>0</v>
      </c>
    </row>
    <row r="1147" spans="1:18" s="114" customFormat="1" ht="13.5" thickBot="1" x14ac:dyDescent="0.25">
      <c r="A1147" s="172"/>
      <c r="B1147" s="173"/>
      <c r="C1147" s="174"/>
      <c r="D1147" s="175"/>
      <c r="E1147" s="175"/>
      <c r="F1147" s="176"/>
      <c r="G1147" s="176"/>
      <c r="H1147" s="176"/>
      <c r="I1147" s="176"/>
      <c r="J1147" s="175"/>
      <c r="K1147" s="176"/>
      <c r="L1147" s="176"/>
      <c r="M1147" s="176"/>
      <c r="N1147" s="176"/>
      <c r="O1147" s="176"/>
      <c r="P1147" s="176"/>
      <c r="Q1147" s="175"/>
      <c r="R1147" s="177"/>
    </row>
    <row r="1148" spans="1:18" s="114" customFormat="1" ht="13.5" thickTop="1" x14ac:dyDescent="0.2">
      <c r="A1148" s="178"/>
      <c r="B1148" s="179"/>
      <c r="C1148" s="76"/>
      <c r="D1148" s="163"/>
      <c r="E1148" s="163"/>
      <c r="F1148" s="164"/>
      <c r="G1148" s="165"/>
      <c r="H1148" s="166"/>
      <c r="I1148" s="167"/>
      <c r="J1148" s="168"/>
      <c r="K1148" s="162"/>
      <c r="L1148" s="162"/>
      <c r="M1148" s="162"/>
      <c r="N1148" s="162"/>
      <c r="O1148" s="162"/>
      <c r="P1148" s="169"/>
      <c r="Q1148" s="109"/>
      <c r="R1148" s="171"/>
    </row>
    <row r="1149" spans="1:18" s="114" customFormat="1" x14ac:dyDescent="0.2">
      <c r="A1149" s="237" t="s">
        <v>5</v>
      </c>
      <c r="B1149" s="245" t="s">
        <v>6</v>
      </c>
      <c r="C1149" s="246" t="s">
        <v>2065</v>
      </c>
      <c r="D1149" s="247"/>
      <c r="E1149" s="248" t="s">
        <v>0</v>
      </c>
      <c r="F1149" s="248"/>
      <c r="G1149" s="249"/>
      <c r="H1149" s="241"/>
      <c r="I1149" s="250"/>
      <c r="J1149" s="242" t="s">
        <v>4</v>
      </c>
      <c r="K1149" s="243"/>
      <c r="L1149" s="243"/>
      <c r="M1149" s="243"/>
      <c r="N1149" s="243"/>
      <c r="O1149" s="243"/>
      <c r="P1149" s="243"/>
      <c r="Q1149" s="244"/>
    </row>
    <row r="1150" spans="1:18" s="114" customFormat="1" x14ac:dyDescent="0.2">
      <c r="A1150" s="238"/>
      <c r="B1150" s="245"/>
      <c r="C1150" s="186" t="s">
        <v>1526</v>
      </c>
      <c r="D1150" s="144" t="s">
        <v>2067</v>
      </c>
      <c r="E1150" s="14" t="s">
        <v>1</v>
      </c>
      <c r="F1150" s="14" t="s">
        <v>2</v>
      </c>
      <c r="G1150" s="23" t="s">
        <v>3</v>
      </c>
      <c r="H1150" s="9" t="s">
        <v>7</v>
      </c>
      <c r="I1150" s="25"/>
      <c r="J1150" s="182" t="s">
        <v>2223</v>
      </c>
      <c r="K1150" s="183" t="s">
        <v>2224</v>
      </c>
      <c r="L1150" s="97" t="s">
        <v>2225</v>
      </c>
      <c r="M1150" s="97" t="s">
        <v>2226</v>
      </c>
      <c r="N1150" s="97" t="s">
        <v>2227</v>
      </c>
      <c r="O1150" s="145" t="s">
        <v>2228</v>
      </c>
      <c r="P1150" s="95" t="s">
        <v>2229</v>
      </c>
      <c r="Q1150" s="94" t="s">
        <v>1526</v>
      </c>
    </row>
    <row r="1151" spans="1:18" s="114" customFormat="1" x14ac:dyDescent="0.2">
      <c r="A1151" s="40" t="s">
        <v>2285</v>
      </c>
      <c r="B1151" s="28" t="s">
        <v>2230</v>
      </c>
      <c r="C1151" s="185">
        <v>29.886976744186043</v>
      </c>
      <c r="D1151" s="24"/>
      <c r="E1151" s="2">
        <v>3.9069767441860463</v>
      </c>
      <c r="F1151" s="157">
        <v>0.8</v>
      </c>
      <c r="G1151" s="36">
        <v>5.2</v>
      </c>
      <c r="H1151" s="29"/>
      <c r="I1151" s="77">
        <v>9.9069767441860463</v>
      </c>
      <c r="J1151" s="4">
        <v>3.33</v>
      </c>
      <c r="K1151" s="4">
        <v>3.33</v>
      </c>
      <c r="L1151" s="159">
        <v>3.33</v>
      </c>
      <c r="M1151" s="159">
        <v>3.33</v>
      </c>
      <c r="N1151" s="189">
        <v>3.33</v>
      </c>
      <c r="O1151" s="159">
        <v>3.33</v>
      </c>
      <c r="P1151" s="187" t="s">
        <v>2231</v>
      </c>
      <c r="Q1151" s="188">
        <v>19.979999999999997</v>
      </c>
    </row>
    <row r="1152" spans="1:18" s="114" customFormat="1" x14ac:dyDescent="0.2">
      <c r="A1152" s="40" t="s">
        <v>2286</v>
      </c>
      <c r="B1152" s="28" t="s">
        <v>2232</v>
      </c>
      <c r="C1152" s="185">
        <v>28.289767441860466</v>
      </c>
      <c r="D1152" s="24"/>
      <c r="E1152" s="2">
        <v>3.0697674418604652</v>
      </c>
      <c r="F1152" s="157">
        <v>3.9</v>
      </c>
      <c r="G1152" s="36">
        <v>8</v>
      </c>
      <c r="H1152" s="29"/>
      <c r="I1152" s="77">
        <v>14.969767441860466</v>
      </c>
      <c r="J1152" s="4">
        <v>3.33</v>
      </c>
      <c r="K1152" s="4">
        <v>3.33</v>
      </c>
      <c r="L1152" s="159">
        <v>3.33</v>
      </c>
      <c r="M1152" s="105"/>
      <c r="N1152" s="190"/>
      <c r="O1152" s="159">
        <v>3.33</v>
      </c>
      <c r="P1152" s="187"/>
      <c r="Q1152" s="188">
        <v>13.32</v>
      </c>
    </row>
    <row r="1153" spans="1:17" s="114" customFormat="1" x14ac:dyDescent="0.2">
      <c r="A1153" s="38">
        <v>101271</v>
      </c>
      <c r="B1153" s="1" t="s">
        <v>2233</v>
      </c>
      <c r="C1153" s="185">
        <v>35.674153846976047</v>
      </c>
      <c r="D1153" s="24"/>
      <c r="E1153" s="2">
        <v>1.3953488372093024</v>
      </c>
      <c r="F1153" s="157">
        <v>8.6111111111111107</v>
      </c>
      <c r="G1153" s="36">
        <v>5.6876938986556365</v>
      </c>
      <c r="H1153" s="13"/>
      <c r="I1153" s="77">
        <v>15.69415384697605</v>
      </c>
      <c r="J1153" s="2">
        <v>3.33</v>
      </c>
      <c r="K1153" s="2">
        <v>3.33</v>
      </c>
      <c r="L1153" s="159">
        <v>3.33</v>
      </c>
      <c r="M1153" s="159">
        <v>3.33</v>
      </c>
      <c r="N1153" s="189">
        <v>3.33</v>
      </c>
      <c r="O1153" s="151">
        <v>3.33</v>
      </c>
      <c r="P1153" s="184" t="s">
        <v>2231</v>
      </c>
      <c r="Q1153" s="188">
        <v>19.979999999999997</v>
      </c>
    </row>
    <row r="1154" spans="1:17" s="114" customFormat="1" x14ac:dyDescent="0.2">
      <c r="A1154" s="40">
        <v>101295</v>
      </c>
      <c r="B1154" s="28" t="s">
        <v>2234</v>
      </c>
      <c r="C1154" s="185">
        <v>31.737453136982971</v>
      </c>
      <c r="D1154" s="24"/>
      <c r="E1154" s="2">
        <v>6.9767441860465116</v>
      </c>
      <c r="F1154" s="157">
        <v>1.3888888888888888</v>
      </c>
      <c r="G1154" s="36">
        <v>6.7218200620475699</v>
      </c>
      <c r="H1154" s="29"/>
      <c r="I1154" s="77">
        <v>15.087453136982971</v>
      </c>
      <c r="J1154" s="4">
        <v>3.33</v>
      </c>
      <c r="K1154" s="4">
        <v>3.33</v>
      </c>
      <c r="L1154" s="159">
        <v>3.33</v>
      </c>
      <c r="M1154" s="28"/>
      <c r="N1154" s="189">
        <v>3.33</v>
      </c>
      <c r="O1154" s="159">
        <v>3.33</v>
      </c>
      <c r="P1154" s="187"/>
      <c r="Q1154" s="188">
        <v>16.649999999999999</v>
      </c>
    </row>
    <row r="1155" spans="1:17" s="114" customFormat="1" x14ac:dyDescent="0.2">
      <c r="A1155" s="38">
        <v>110211</v>
      </c>
      <c r="B1155" s="1" t="s">
        <v>2235</v>
      </c>
      <c r="C1155" s="185">
        <v>35.107845142947234</v>
      </c>
      <c r="D1155" s="24"/>
      <c r="E1155" s="2">
        <v>6.4186046511627906</v>
      </c>
      <c r="F1155" s="157">
        <v>6.3888888888888893</v>
      </c>
      <c r="G1155" s="36">
        <v>6.9803516028955537</v>
      </c>
      <c r="H1155" s="13"/>
      <c r="I1155" s="77">
        <v>19.787845142947234</v>
      </c>
      <c r="J1155" s="2">
        <v>3.33</v>
      </c>
      <c r="K1155" s="2"/>
      <c r="L1155" s="2">
        <v>3.33</v>
      </c>
      <c r="M1155" s="1">
        <v>3.33</v>
      </c>
      <c r="N1155" s="191"/>
      <c r="O1155" s="151">
        <v>3.33</v>
      </c>
      <c r="P1155" s="184"/>
      <c r="Q1155" s="188">
        <v>13.32</v>
      </c>
    </row>
    <row r="1156" spans="1:17" s="114" customFormat="1" x14ac:dyDescent="0.2">
      <c r="A1156" s="38">
        <v>110511</v>
      </c>
      <c r="B1156" s="1" t="s">
        <v>2236</v>
      </c>
      <c r="C1156" s="185">
        <v>32.256966589975654</v>
      </c>
      <c r="D1156" s="24"/>
      <c r="E1156" s="2">
        <v>3.3488372093023253</v>
      </c>
      <c r="F1156" s="157">
        <v>5.2777777777777777</v>
      </c>
      <c r="G1156" s="36">
        <v>6.9803516028955537</v>
      </c>
      <c r="H1156" s="33"/>
      <c r="I1156" s="77">
        <v>15.606966589975656</v>
      </c>
      <c r="J1156" s="2">
        <v>3.33</v>
      </c>
      <c r="K1156" s="2">
        <v>3.33</v>
      </c>
      <c r="L1156" s="159">
        <v>3.33</v>
      </c>
      <c r="M1156" s="1"/>
      <c r="N1156" s="189">
        <v>3.33</v>
      </c>
      <c r="O1156" s="151">
        <v>3.33</v>
      </c>
      <c r="P1156" s="184"/>
      <c r="Q1156" s="188">
        <v>16.649999999999999</v>
      </c>
    </row>
    <row r="1157" spans="1:17" s="114" customFormat="1" x14ac:dyDescent="0.2">
      <c r="A1157" s="38">
        <v>110633</v>
      </c>
      <c r="B1157" s="1" t="s">
        <v>2237</v>
      </c>
      <c r="C1157" s="185">
        <v>39.108306464758208</v>
      </c>
      <c r="D1157" s="24"/>
      <c r="E1157" s="2">
        <v>4.7441860465116275</v>
      </c>
      <c r="F1157" s="157">
        <v>6.1111111111111116</v>
      </c>
      <c r="G1157" s="36">
        <v>8.2730093071354709</v>
      </c>
      <c r="H1157" s="13"/>
      <c r="I1157" s="77">
        <v>19.128306464758211</v>
      </c>
      <c r="J1157" s="2">
        <v>3.33</v>
      </c>
      <c r="K1157" s="2">
        <v>3.33</v>
      </c>
      <c r="L1157" s="159">
        <v>3.33</v>
      </c>
      <c r="M1157" s="159">
        <v>3.33</v>
      </c>
      <c r="N1157" s="189">
        <v>3.33</v>
      </c>
      <c r="O1157" s="151">
        <v>3.33</v>
      </c>
      <c r="P1157" s="184" t="s">
        <v>2231</v>
      </c>
      <c r="Q1157" s="188">
        <v>19.979999999999997</v>
      </c>
    </row>
    <row r="1158" spans="1:17" s="114" customFormat="1" x14ac:dyDescent="0.2">
      <c r="A1158" s="38">
        <v>110927</v>
      </c>
      <c r="B1158" s="1" t="s">
        <v>2238</v>
      </c>
      <c r="C1158" s="185">
        <v>28.156199599710334</v>
      </c>
      <c r="D1158" s="24"/>
      <c r="E1158" s="2">
        <v>1.6744186046511627</v>
      </c>
      <c r="F1158" s="157">
        <v>0.55555555555555558</v>
      </c>
      <c r="G1158" s="36">
        <v>5.9462254395036194</v>
      </c>
      <c r="H1158" s="13"/>
      <c r="I1158" s="77">
        <v>8.1761995997103369</v>
      </c>
      <c r="J1158" s="2">
        <v>3.33</v>
      </c>
      <c r="K1158" s="2">
        <v>3.33</v>
      </c>
      <c r="L1158" s="159">
        <v>3.33</v>
      </c>
      <c r="M1158" s="159">
        <v>3.33</v>
      </c>
      <c r="N1158" s="189">
        <v>3.33</v>
      </c>
      <c r="O1158" s="151">
        <v>3.33</v>
      </c>
      <c r="P1158" s="184" t="s">
        <v>2231</v>
      </c>
      <c r="Q1158" s="188">
        <v>19.979999999999997</v>
      </c>
    </row>
    <row r="1159" spans="1:17" s="114" customFormat="1" x14ac:dyDescent="0.2">
      <c r="A1159" s="38">
        <v>111071</v>
      </c>
      <c r="B1159" s="1" t="s">
        <v>2239</v>
      </c>
      <c r="C1159" s="185">
        <v>26.279591586969477</v>
      </c>
      <c r="D1159" s="24"/>
      <c r="E1159" s="2">
        <v>8.3720930232558146</v>
      </c>
      <c r="F1159" s="157">
        <v>2.7777777777777777</v>
      </c>
      <c r="G1159" s="36">
        <v>1.8097207859358844</v>
      </c>
      <c r="H1159" s="13"/>
      <c r="I1159" s="77">
        <v>12.959591586969477</v>
      </c>
      <c r="J1159" s="2">
        <v>3.33</v>
      </c>
      <c r="K1159" s="2">
        <v>3.33</v>
      </c>
      <c r="L1159" s="159">
        <v>3.33</v>
      </c>
      <c r="M1159" s="1"/>
      <c r="N1159" s="191"/>
      <c r="O1159" s="151">
        <v>3.33</v>
      </c>
      <c r="P1159" s="184"/>
      <c r="Q1159" s="188">
        <v>13.32</v>
      </c>
    </row>
    <row r="1160" spans="1:17" s="114" customFormat="1" x14ac:dyDescent="0.2">
      <c r="A1160" s="38">
        <v>111431</v>
      </c>
      <c r="B1160" s="1" t="s">
        <v>2240</v>
      </c>
      <c r="C1160" s="185">
        <v>27.381978280678407</v>
      </c>
      <c r="D1160" s="24"/>
      <c r="E1160" s="2">
        <v>4.4651162790697674</v>
      </c>
      <c r="F1160" s="157">
        <v>1.3888888888888888</v>
      </c>
      <c r="G1160" s="36">
        <v>3.8779731127197521</v>
      </c>
      <c r="H1160" s="13"/>
      <c r="I1160" s="77">
        <v>9.7319782806784083</v>
      </c>
      <c r="J1160" s="2">
        <v>3.33</v>
      </c>
      <c r="K1160" s="2">
        <v>3.33</v>
      </c>
      <c r="L1160" s="159">
        <v>3.33</v>
      </c>
      <c r="M1160" s="1"/>
      <c r="N1160" s="189">
        <v>3.33</v>
      </c>
      <c r="O1160" s="151">
        <v>3.33</v>
      </c>
      <c r="P1160" s="184"/>
      <c r="Q1160" s="188">
        <v>16.649999999999999</v>
      </c>
    </row>
    <row r="1161" spans="1:17" s="114" customFormat="1" x14ac:dyDescent="0.2">
      <c r="A1161" s="39">
        <v>120111</v>
      </c>
      <c r="B1161" s="1" t="s">
        <v>2241</v>
      </c>
      <c r="C1161" s="185">
        <v>42.250775193798447</v>
      </c>
      <c r="D1161" s="24"/>
      <c r="E1161" s="2">
        <v>9.7674418604651159</v>
      </c>
      <c r="F1161" s="157">
        <v>5.8333333333333339</v>
      </c>
      <c r="G1161" s="36">
        <v>10</v>
      </c>
      <c r="H1161" s="13"/>
      <c r="I1161" s="77">
        <v>25.600775193798448</v>
      </c>
      <c r="J1161" s="2">
        <v>3.33</v>
      </c>
      <c r="K1161" s="2">
        <v>3.33</v>
      </c>
      <c r="L1161" s="159">
        <v>3.33</v>
      </c>
      <c r="M1161" s="1"/>
      <c r="N1161" s="189">
        <v>3.33</v>
      </c>
      <c r="O1161" s="151">
        <v>3.33</v>
      </c>
      <c r="P1161" s="184"/>
      <c r="Q1161" s="188">
        <v>16.649999999999999</v>
      </c>
    </row>
    <row r="1162" spans="1:17" s="114" customFormat="1" x14ac:dyDescent="0.2">
      <c r="A1162" s="38">
        <v>120112</v>
      </c>
      <c r="B1162" s="1" t="s">
        <v>2242</v>
      </c>
      <c r="C1162" s="185">
        <v>41.977147468528628</v>
      </c>
      <c r="D1162" s="24"/>
      <c r="E1162" s="2">
        <v>3.6279069767441858</v>
      </c>
      <c r="F1162" s="157">
        <v>6.3888888888888893</v>
      </c>
      <c r="G1162" s="36">
        <v>6.9803516028955537</v>
      </c>
      <c r="H1162" s="13"/>
      <c r="I1162" s="77">
        <v>16.997147468528627</v>
      </c>
      <c r="J1162" s="2">
        <v>3.33</v>
      </c>
      <c r="K1162" s="2">
        <v>3.33</v>
      </c>
      <c r="L1162" s="159">
        <v>3.33</v>
      </c>
      <c r="M1162" s="159">
        <v>3.33</v>
      </c>
      <c r="N1162" s="189">
        <v>3.33</v>
      </c>
      <c r="O1162" s="151">
        <v>3.33</v>
      </c>
      <c r="P1162" s="184" t="s">
        <v>2231</v>
      </c>
      <c r="Q1162" s="188">
        <v>19.979999999999997</v>
      </c>
    </row>
    <row r="1163" spans="1:17" s="114" customFormat="1" x14ac:dyDescent="0.2">
      <c r="A1163" s="38">
        <v>120113</v>
      </c>
      <c r="B1163" s="1" t="s">
        <v>2243</v>
      </c>
      <c r="C1163" s="185">
        <v>48.180390669883948</v>
      </c>
      <c r="D1163" s="24"/>
      <c r="E1163" s="2">
        <v>10</v>
      </c>
      <c r="F1163" s="157">
        <v>4.4444444444444446</v>
      </c>
      <c r="G1163" s="36">
        <v>7.7559462254395042</v>
      </c>
      <c r="H1163" s="13"/>
      <c r="I1163" s="77">
        <v>22.200390669883948</v>
      </c>
      <c r="J1163" s="2">
        <v>3.33</v>
      </c>
      <c r="K1163" s="2">
        <v>3.33</v>
      </c>
      <c r="L1163" s="159">
        <v>3.33</v>
      </c>
      <c r="M1163" s="159">
        <v>3.33</v>
      </c>
      <c r="N1163" s="189">
        <v>3.33</v>
      </c>
      <c r="O1163" s="151">
        <v>3.33</v>
      </c>
      <c r="P1163" s="184" t="s">
        <v>2231</v>
      </c>
      <c r="Q1163" s="188">
        <v>19.979999999999997</v>
      </c>
    </row>
    <row r="1164" spans="1:17" s="114" customFormat="1" x14ac:dyDescent="0.2">
      <c r="A1164" s="38">
        <v>120206</v>
      </c>
      <c r="B1164" s="1" t="s">
        <v>2244</v>
      </c>
      <c r="C1164" s="185">
        <v>34.208486728714234</v>
      </c>
      <c r="D1164" s="24"/>
      <c r="E1164" s="2">
        <v>10</v>
      </c>
      <c r="F1164" s="157">
        <v>4.166666666666667</v>
      </c>
      <c r="G1164" s="36">
        <v>6.7218200620475699</v>
      </c>
      <c r="H1164" s="13"/>
      <c r="I1164" s="77">
        <v>20.888486728714238</v>
      </c>
      <c r="J1164" s="2">
        <v>3.33</v>
      </c>
      <c r="K1164" s="2">
        <v>3.33</v>
      </c>
      <c r="L1164" s="2"/>
      <c r="M1164" s="1"/>
      <c r="N1164" s="189">
        <v>3.33</v>
      </c>
      <c r="O1164" s="151">
        <v>3.33</v>
      </c>
      <c r="P1164" s="184"/>
      <c r="Q1164" s="188">
        <v>13.32</v>
      </c>
    </row>
    <row r="1165" spans="1:17" s="114" customFormat="1" x14ac:dyDescent="0.2">
      <c r="A1165" s="38">
        <v>120281</v>
      </c>
      <c r="B1165" s="1" t="s">
        <v>2245</v>
      </c>
      <c r="C1165" s="185">
        <v>29.269558772836952</v>
      </c>
      <c r="D1165" s="24"/>
      <c r="E1165" s="2">
        <v>10</v>
      </c>
      <c r="F1165" s="157">
        <v>3.3333333333333335</v>
      </c>
      <c r="G1165" s="36">
        <v>5.9462254395036194</v>
      </c>
      <c r="H1165" s="13"/>
      <c r="I1165" s="77">
        <v>19.279558772836953</v>
      </c>
      <c r="J1165" s="2">
        <v>3.33</v>
      </c>
      <c r="K1165" s="2">
        <v>3.33</v>
      </c>
      <c r="L1165" s="2"/>
      <c r="M1165" s="1"/>
      <c r="N1165" s="191"/>
      <c r="O1165" s="151">
        <v>3.33</v>
      </c>
      <c r="P1165" s="184"/>
      <c r="Q1165" s="188">
        <v>9.99</v>
      </c>
    </row>
    <row r="1166" spans="1:17" s="114" customFormat="1" x14ac:dyDescent="0.2">
      <c r="A1166" s="40">
        <v>120313</v>
      </c>
      <c r="B1166" s="28" t="s">
        <v>2246</v>
      </c>
      <c r="C1166" s="185">
        <v>28.787379412071218</v>
      </c>
      <c r="D1166" s="24"/>
      <c r="E1166" s="2">
        <v>7.5348837209302326</v>
      </c>
      <c r="F1166" s="157">
        <v>5.8333333333333339</v>
      </c>
      <c r="G1166" s="36">
        <v>5.4291623578076527</v>
      </c>
      <c r="H1166" s="29"/>
      <c r="I1166" s="77">
        <v>18.797379412071219</v>
      </c>
      <c r="J1166" s="4">
        <v>3.33</v>
      </c>
      <c r="K1166" s="4">
        <v>3.33</v>
      </c>
      <c r="L1166" s="4"/>
      <c r="M1166" s="28"/>
      <c r="N1166" s="192"/>
      <c r="O1166" s="159">
        <v>3.33</v>
      </c>
      <c r="P1166" s="187"/>
      <c r="Q1166" s="188">
        <v>9.99</v>
      </c>
    </row>
    <row r="1167" spans="1:17" s="114" customFormat="1" x14ac:dyDescent="0.2">
      <c r="A1167" s="38">
        <v>120314</v>
      </c>
      <c r="B1167" s="1" t="s">
        <v>2247</v>
      </c>
      <c r="C1167" s="185">
        <v>24.957496613036405</v>
      </c>
      <c r="D1167" s="24"/>
      <c r="E1167" s="2">
        <v>7.5348837209302326</v>
      </c>
      <c r="F1167" s="157">
        <v>1.6666666666666667</v>
      </c>
      <c r="G1167" s="36">
        <v>7.7559462254395042</v>
      </c>
      <c r="H1167" s="13"/>
      <c r="I1167" s="77">
        <v>16.957496613036405</v>
      </c>
      <c r="J1167" s="2"/>
      <c r="K1167" s="2">
        <v>3.33</v>
      </c>
      <c r="L1167" s="2"/>
      <c r="M1167" s="1"/>
      <c r="N1167" s="191"/>
      <c r="O1167" s="151">
        <v>3.33</v>
      </c>
      <c r="P1167" s="184"/>
      <c r="Q1167" s="188">
        <v>8</v>
      </c>
    </row>
    <row r="1168" spans="1:17" s="114" customFormat="1" x14ac:dyDescent="0.2">
      <c r="A1168" s="38">
        <v>120361</v>
      </c>
      <c r="B1168" s="1" t="s">
        <v>2248</v>
      </c>
      <c r="C1168" s="185">
        <v>43.56418604651163</v>
      </c>
      <c r="D1168" s="24"/>
      <c r="E1168" s="2">
        <v>4.7441860465116275</v>
      </c>
      <c r="F1168" s="157">
        <v>7.5</v>
      </c>
      <c r="G1168" s="36">
        <v>10</v>
      </c>
      <c r="H1168" s="13"/>
      <c r="I1168" s="77">
        <v>22.244186046511629</v>
      </c>
      <c r="J1168" s="2">
        <v>3.33</v>
      </c>
      <c r="K1168" s="2">
        <v>3.33</v>
      </c>
      <c r="L1168" s="2"/>
      <c r="M1168" s="1"/>
      <c r="N1168" s="189">
        <v>3.33</v>
      </c>
      <c r="O1168" s="151">
        <v>3.33</v>
      </c>
      <c r="P1168" s="184"/>
      <c r="Q1168" s="188">
        <v>13.32</v>
      </c>
    </row>
    <row r="1169" spans="1:17" s="114" customFormat="1" x14ac:dyDescent="0.2">
      <c r="A1169" s="40">
        <v>120394</v>
      </c>
      <c r="B1169" s="28" t="s">
        <v>2249</v>
      </c>
      <c r="C1169" s="185">
        <v>33.382698615019144</v>
      </c>
      <c r="D1169" s="24"/>
      <c r="E1169" s="2">
        <v>3.0697674418604652</v>
      </c>
      <c r="F1169" s="157">
        <v>3.6111111111111112</v>
      </c>
      <c r="G1169" s="36">
        <v>6.7218200620475699</v>
      </c>
      <c r="H1169" s="29"/>
      <c r="I1169" s="77">
        <v>13.402698615019146</v>
      </c>
      <c r="J1169" s="4">
        <v>3.33</v>
      </c>
      <c r="K1169" s="4">
        <v>3.33</v>
      </c>
      <c r="L1169" s="159">
        <v>3.33</v>
      </c>
      <c r="M1169" s="159">
        <v>3.33</v>
      </c>
      <c r="N1169" s="189">
        <v>3.33</v>
      </c>
      <c r="O1169" s="159">
        <v>3.33</v>
      </c>
      <c r="P1169" s="187" t="s">
        <v>2231</v>
      </c>
      <c r="Q1169" s="188">
        <v>19.979999999999997</v>
      </c>
    </row>
    <row r="1170" spans="1:17" s="114" customFormat="1" x14ac:dyDescent="0.2">
      <c r="A1170" s="40">
        <v>120399</v>
      </c>
      <c r="B1170" s="28" t="s">
        <v>2250</v>
      </c>
      <c r="C1170" s="185">
        <v>43.549989231192662</v>
      </c>
      <c r="D1170" s="24"/>
      <c r="E1170" s="2">
        <v>6.4186046511627906</v>
      </c>
      <c r="F1170" s="157">
        <v>4.7222222222222223</v>
      </c>
      <c r="G1170" s="36">
        <v>5.4291623578076527</v>
      </c>
      <c r="H1170" s="29"/>
      <c r="I1170" s="77">
        <v>16.569989231192665</v>
      </c>
      <c r="J1170" s="4">
        <v>3.33</v>
      </c>
      <c r="K1170" s="4">
        <v>3.33</v>
      </c>
      <c r="L1170" s="4"/>
      <c r="M1170" s="159">
        <v>3.33</v>
      </c>
      <c r="N1170" s="189">
        <v>3.33</v>
      </c>
      <c r="O1170" s="159">
        <v>3.33</v>
      </c>
      <c r="P1170" s="187" t="s">
        <v>2231</v>
      </c>
      <c r="Q1170" s="188">
        <v>19.979999999999997</v>
      </c>
    </row>
    <row r="1171" spans="1:17" s="114" customFormat="1" x14ac:dyDescent="0.2">
      <c r="A1171" s="40">
        <v>120411</v>
      </c>
      <c r="B1171" s="28" t="s">
        <v>2251</v>
      </c>
      <c r="C1171" s="185">
        <v>33.990824922707752</v>
      </c>
      <c r="D1171" s="24"/>
      <c r="E1171" s="2">
        <v>1.9534883720930232</v>
      </c>
      <c r="F1171" s="157">
        <v>6.1111111111111116</v>
      </c>
      <c r="G1171" s="36">
        <v>5.9462254395036194</v>
      </c>
      <c r="H1171" s="29"/>
      <c r="I1171" s="77">
        <v>14.010824922707753</v>
      </c>
      <c r="J1171" s="4">
        <v>3.33</v>
      </c>
      <c r="K1171" s="4">
        <v>3.33</v>
      </c>
      <c r="L1171" s="4"/>
      <c r="M1171" s="159">
        <v>3.33</v>
      </c>
      <c r="N1171" s="189">
        <v>3.33</v>
      </c>
      <c r="O1171" s="159">
        <v>3.33</v>
      </c>
      <c r="P1171" s="187" t="s">
        <v>2231</v>
      </c>
      <c r="Q1171" s="188">
        <v>19.979999999999997</v>
      </c>
    </row>
    <row r="1172" spans="1:17" s="114" customFormat="1" x14ac:dyDescent="0.2">
      <c r="A1172" s="40">
        <v>120422</v>
      </c>
      <c r="B1172" s="28" t="s">
        <v>2252</v>
      </c>
      <c r="C1172" s="185">
        <v>24.719431524547804</v>
      </c>
      <c r="D1172" s="24"/>
      <c r="E1172" s="2">
        <v>0.83720930232558133</v>
      </c>
      <c r="F1172" s="157">
        <v>7.2222222222222223</v>
      </c>
      <c r="G1172" s="36">
        <v>10</v>
      </c>
      <c r="H1172" s="29"/>
      <c r="I1172" s="77">
        <v>18.059431524547804</v>
      </c>
      <c r="J1172" s="4"/>
      <c r="K1172" s="4"/>
      <c r="L1172" s="4"/>
      <c r="M1172" s="28"/>
      <c r="N1172" s="189">
        <v>3.33</v>
      </c>
      <c r="O1172" s="159">
        <v>3.33</v>
      </c>
      <c r="P1172" s="187"/>
      <c r="Q1172" s="188">
        <v>6.66</v>
      </c>
    </row>
    <row r="1173" spans="1:17" x14ac:dyDescent="0.2">
      <c r="A1173" s="40">
        <v>120446</v>
      </c>
      <c r="B1173" s="28" t="s">
        <v>2253</v>
      </c>
      <c r="C1173" s="185">
        <v>56.938298261225079</v>
      </c>
      <c r="D1173" s="24"/>
      <c r="E1173" s="2">
        <v>8.6511627906976738</v>
      </c>
      <c r="F1173" s="157">
        <v>10</v>
      </c>
      <c r="G1173" s="36">
        <v>9.3071354705274043</v>
      </c>
      <c r="H1173" s="29"/>
      <c r="I1173" s="77">
        <v>27.958298261225082</v>
      </c>
      <c r="J1173" s="4">
        <v>3.33</v>
      </c>
      <c r="K1173" s="4">
        <v>3.33</v>
      </c>
      <c r="L1173" s="159">
        <v>3.33</v>
      </c>
      <c r="M1173" s="159">
        <v>3.33</v>
      </c>
      <c r="N1173" s="189">
        <v>3.33</v>
      </c>
      <c r="O1173" s="159"/>
      <c r="P1173" s="187" t="s">
        <v>2231</v>
      </c>
      <c r="Q1173" s="188">
        <v>19.979999999999997</v>
      </c>
    </row>
    <row r="1174" spans="1:17" x14ac:dyDescent="0.2">
      <c r="A1174" s="40">
        <v>120470</v>
      </c>
      <c r="B1174" s="28" t="s">
        <v>2254</v>
      </c>
      <c r="C1174" s="185">
        <v>34.88424141367986</v>
      </c>
      <c r="D1174" s="24"/>
      <c r="E1174" s="2">
        <v>7.5348837209302326</v>
      </c>
      <c r="F1174" s="157">
        <v>4.7222222222222223</v>
      </c>
      <c r="G1174" s="36">
        <v>9.3071354705274043</v>
      </c>
      <c r="H1174" s="29"/>
      <c r="I1174" s="77">
        <v>21.564241413679859</v>
      </c>
      <c r="J1174" s="4"/>
      <c r="K1174" s="4">
        <v>3.33</v>
      </c>
      <c r="L1174" s="159">
        <v>3.33</v>
      </c>
      <c r="M1174" s="159">
        <v>3.33</v>
      </c>
      <c r="N1174" s="193"/>
      <c r="O1174" s="159"/>
      <c r="P1174" s="187" t="s">
        <v>2231</v>
      </c>
      <c r="Q1174" s="188">
        <v>13.32</v>
      </c>
    </row>
    <row r="1175" spans="1:17" x14ac:dyDescent="0.2">
      <c r="A1175" s="40">
        <v>120505</v>
      </c>
      <c r="B1175" s="28" t="s">
        <v>2255</v>
      </c>
      <c r="C1175" s="185">
        <v>51.622919175157456</v>
      </c>
      <c r="D1175" s="24"/>
      <c r="E1175" s="2">
        <v>8.3720930232558146</v>
      </c>
      <c r="F1175" s="157">
        <v>7.2222222222222223</v>
      </c>
      <c r="G1175" s="36">
        <v>9.0486039296794214</v>
      </c>
      <c r="H1175" s="29"/>
      <c r="I1175" s="77">
        <v>24.642919175157459</v>
      </c>
      <c r="J1175" s="4">
        <v>3.33</v>
      </c>
      <c r="K1175" s="4">
        <v>3.33</v>
      </c>
      <c r="L1175" s="159">
        <v>3.33</v>
      </c>
      <c r="M1175" s="159">
        <v>3.33</v>
      </c>
      <c r="N1175" s="189">
        <v>3.33</v>
      </c>
      <c r="O1175" s="159">
        <v>3.33</v>
      </c>
      <c r="P1175" s="187" t="s">
        <v>2231</v>
      </c>
      <c r="Q1175" s="188">
        <v>19.979999999999997</v>
      </c>
    </row>
    <row r="1176" spans="1:17" x14ac:dyDescent="0.2">
      <c r="A1176" s="40">
        <v>120506</v>
      </c>
      <c r="B1176" s="28" t="s">
        <v>2256</v>
      </c>
      <c r="C1176" s="185">
        <v>27.766991200575049</v>
      </c>
      <c r="D1176" s="24"/>
      <c r="E1176" s="2">
        <v>3.6279069767441858</v>
      </c>
      <c r="F1176" s="157">
        <v>3.6111111111111112</v>
      </c>
      <c r="G1176" s="36">
        <v>3.8779731127197521</v>
      </c>
      <c r="H1176" s="29"/>
      <c r="I1176" s="77">
        <v>11.116991200575049</v>
      </c>
      <c r="J1176" s="4">
        <v>3.33</v>
      </c>
      <c r="K1176" s="4">
        <v>3.33</v>
      </c>
      <c r="L1176" s="4"/>
      <c r="M1176" s="159">
        <v>3.33</v>
      </c>
      <c r="N1176" s="193"/>
      <c r="O1176" s="159">
        <v>3.33</v>
      </c>
      <c r="P1176" s="187" t="s">
        <v>2231</v>
      </c>
      <c r="Q1176" s="188">
        <v>16.649999999999999</v>
      </c>
    </row>
    <row r="1177" spans="1:17" x14ac:dyDescent="0.2">
      <c r="A1177" s="40">
        <v>120545</v>
      </c>
      <c r="B1177" s="28" t="s">
        <v>2257</v>
      </c>
      <c r="C1177" s="185">
        <v>33.468727490386897</v>
      </c>
      <c r="D1177" s="24"/>
      <c r="E1177" s="2">
        <v>5.0232558139534884</v>
      </c>
      <c r="F1177" s="157">
        <v>2.7777777777777777</v>
      </c>
      <c r="G1177" s="36">
        <v>5.6876938986556365</v>
      </c>
      <c r="H1177" s="29"/>
      <c r="I1177" s="77">
        <v>13.488727490386903</v>
      </c>
      <c r="J1177" s="4">
        <v>3.33</v>
      </c>
      <c r="K1177" s="4">
        <v>3.33</v>
      </c>
      <c r="L1177" s="159">
        <v>3.33</v>
      </c>
      <c r="M1177" s="159">
        <v>3.33</v>
      </c>
      <c r="N1177" s="189">
        <v>3.33</v>
      </c>
      <c r="O1177" s="159">
        <v>3.33</v>
      </c>
      <c r="P1177" s="187" t="s">
        <v>2231</v>
      </c>
      <c r="Q1177" s="188">
        <v>19.979999999999997</v>
      </c>
    </row>
    <row r="1178" spans="1:17" x14ac:dyDescent="0.2">
      <c r="A1178" s="40">
        <v>120555</v>
      </c>
      <c r="B1178" s="28" t="s">
        <v>2258</v>
      </c>
      <c r="C1178" s="185">
        <v>46.592126345098855</v>
      </c>
      <c r="D1178" s="24"/>
      <c r="E1178" s="2">
        <v>8.3720930232558146</v>
      </c>
      <c r="F1178" s="157">
        <v>5.5555555555555554</v>
      </c>
      <c r="G1178" s="36">
        <v>8.014477766287488</v>
      </c>
      <c r="H1178" s="29"/>
      <c r="I1178" s="77">
        <v>21.942126345098856</v>
      </c>
      <c r="J1178" s="4">
        <v>3.33</v>
      </c>
      <c r="K1178" s="4">
        <v>3.33</v>
      </c>
      <c r="L1178" s="159">
        <v>3.33</v>
      </c>
      <c r="M1178" s="28"/>
      <c r="N1178" s="189">
        <v>3.33</v>
      </c>
      <c r="O1178" s="159">
        <v>3.33</v>
      </c>
      <c r="P1178" s="187"/>
      <c r="Q1178" s="188">
        <v>16.649999999999999</v>
      </c>
    </row>
    <row r="1179" spans="1:17" x14ac:dyDescent="0.2">
      <c r="A1179" s="40">
        <v>120565</v>
      </c>
      <c r="B1179" s="28" t="s">
        <v>2259</v>
      </c>
      <c r="C1179" s="185">
        <v>35.550479572668067</v>
      </c>
      <c r="D1179" s="24"/>
      <c r="E1179" s="2">
        <v>5.5813953488372094</v>
      </c>
      <c r="F1179" s="157">
        <v>6.1111111111111116</v>
      </c>
      <c r="G1179" s="36">
        <v>3.8779731127197521</v>
      </c>
      <c r="H1179" s="29"/>
      <c r="I1179" s="77">
        <v>15.570479572668074</v>
      </c>
      <c r="J1179" s="4">
        <v>3.33</v>
      </c>
      <c r="K1179" s="4">
        <v>3.33</v>
      </c>
      <c r="L1179" s="159">
        <v>3.33</v>
      </c>
      <c r="M1179" s="159">
        <v>3.33</v>
      </c>
      <c r="N1179" s="189">
        <v>3.33</v>
      </c>
      <c r="O1179" s="159">
        <v>3.33</v>
      </c>
      <c r="P1179" s="187" t="s">
        <v>2231</v>
      </c>
      <c r="Q1179" s="188">
        <v>19.979999999999997</v>
      </c>
    </row>
    <row r="1180" spans="1:17" x14ac:dyDescent="0.2">
      <c r="A1180" s="40">
        <v>120570</v>
      </c>
      <c r="B1180" s="28" t="s">
        <v>2260</v>
      </c>
      <c r="C1180" s="185">
        <v>36.837969318251652</v>
      </c>
      <c r="D1180" s="24"/>
      <c r="E1180" s="2">
        <v>4.4651162790697674</v>
      </c>
      <c r="F1180" s="157">
        <v>7.2222222222222223</v>
      </c>
      <c r="G1180" s="36">
        <v>5.1706308169596689</v>
      </c>
      <c r="H1180" s="29"/>
      <c r="I1180" s="77">
        <v>16.857969318251659</v>
      </c>
      <c r="J1180" s="4">
        <v>3.33</v>
      </c>
      <c r="K1180" s="4">
        <v>3.33</v>
      </c>
      <c r="L1180" s="159">
        <v>3.33</v>
      </c>
      <c r="M1180" s="159">
        <v>3.33</v>
      </c>
      <c r="N1180" s="189">
        <v>3.33</v>
      </c>
      <c r="O1180" s="159">
        <v>3.33</v>
      </c>
      <c r="P1180" s="187" t="s">
        <v>2231</v>
      </c>
      <c r="Q1180" s="188">
        <v>19.979999999999997</v>
      </c>
    </row>
    <row r="1181" spans="1:17" x14ac:dyDescent="0.2">
      <c r="A1181" s="40">
        <v>120590</v>
      </c>
      <c r="B1181" s="28" t="s">
        <v>2261</v>
      </c>
      <c r="C1181" s="185">
        <v>58.796045790144532</v>
      </c>
      <c r="D1181" s="24">
        <v>5</v>
      </c>
      <c r="E1181" s="2">
        <v>9.7674418604651159</v>
      </c>
      <c r="F1181" s="157">
        <v>10</v>
      </c>
      <c r="G1181" s="36">
        <v>9.0486039296794214</v>
      </c>
      <c r="H1181" s="29"/>
      <c r="I1181" s="77">
        <v>28.816045790144535</v>
      </c>
      <c r="J1181" s="4">
        <v>3.33</v>
      </c>
      <c r="K1181" s="4"/>
      <c r="L1181" s="159">
        <v>3.33</v>
      </c>
      <c r="M1181" s="159">
        <v>3.33</v>
      </c>
      <c r="N1181" s="189">
        <v>3.33</v>
      </c>
      <c r="O1181" s="159">
        <v>3.33</v>
      </c>
      <c r="P1181" s="187" t="s">
        <v>2231</v>
      </c>
      <c r="Q1181" s="188">
        <v>19.979999999999997</v>
      </c>
    </row>
    <row r="1182" spans="1:17" x14ac:dyDescent="0.2">
      <c r="A1182" s="40">
        <v>120621</v>
      </c>
      <c r="B1182" s="28" t="s">
        <v>2262</v>
      </c>
      <c r="C1182" s="185">
        <v>30.876952133586652</v>
      </c>
      <c r="D1182" s="24"/>
      <c r="E1182" s="2">
        <v>3.6279069767441858</v>
      </c>
      <c r="F1182" s="157">
        <v>4.166666666666667</v>
      </c>
      <c r="G1182" s="36">
        <v>3.1023784901758016</v>
      </c>
      <c r="H1182" s="29"/>
      <c r="I1182" s="77">
        <v>10.896952133586655</v>
      </c>
      <c r="J1182" s="4">
        <v>3.33</v>
      </c>
      <c r="K1182" s="4">
        <v>3.33</v>
      </c>
      <c r="L1182" s="159">
        <v>3.33</v>
      </c>
      <c r="M1182" s="159">
        <v>3.33</v>
      </c>
      <c r="N1182" s="189">
        <v>3.33</v>
      </c>
      <c r="O1182" s="159">
        <v>3.33</v>
      </c>
      <c r="P1182" s="187" t="s">
        <v>2231</v>
      </c>
      <c r="Q1182" s="188">
        <v>19.979999999999997</v>
      </c>
    </row>
    <row r="1183" spans="1:17" x14ac:dyDescent="0.2">
      <c r="A1183" s="40">
        <v>120637</v>
      </c>
      <c r="B1183" s="28" t="s">
        <v>2263</v>
      </c>
      <c r="C1183" s="185">
        <v>41.657134855930458</v>
      </c>
      <c r="D1183" s="24"/>
      <c r="E1183" s="2">
        <v>6.9767441860465116</v>
      </c>
      <c r="F1183" s="157">
        <v>6.9444444444444446</v>
      </c>
      <c r="G1183" s="36">
        <v>7.7559462254395042</v>
      </c>
      <c r="H1183" s="29"/>
      <c r="I1183" s="77">
        <v>21.677134855930461</v>
      </c>
      <c r="J1183" s="4"/>
      <c r="K1183" s="4">
        <v>3.33</v>
      </c>
      <c r="L1183" s="159">
        <v>3.33</v>
      </c>
      <c r="M1183" s="159">
        <v>3.33</v>
      </c>
      <c r="N1183" s="189">
        <v>3.33</v>
      </c>
      <c r="O1183" s="159">
        <v>3.33</v>
      </c>
      <c r="P1183" s="187" t="s">
        <v>2231</v>
      </c>
      <c r="Q1183" s="188">
        <v>19.979999999999997</v>
      </c>
    </row>
    <row r="1184" spans="1:17" x14ac:dyDescent="0.2">
      <c r="A1184" s="40">
        <v>120685</v>
      </c>
      <c r="B1184" s="28" t="s">
        <v>2264</v>
      </c>
      <c r="C1184" s="185">
        <v>43.506640105390012</v>
      </c>
      <c r="D1184" s="24"/>
      <c r="E1184" s="2">
        <v>7.2558139534883717</v>
      </c>
      <c r="F1184" s="157">
        <v>7.2222222222222223</v>
      </c>
      <c r="G1184" s="36">
        <v>9.0486039296794214</v>
      </c>
      <c r="H1184" s="29"/>
      <c r="I1184" s="77">
        <v>23.526640105390015</v>
      </c>
      <c r="J1184" s="4">
        <v>3.33</v>
      </c>
      <c r="K1184" s="4">
        <v>3.33</v>
      </c>
      <c r="L1184" s="159">
        <v>3.33</v>
      </c>
      <c r="M1184" s="159">
        <v>3.33</v>
      </c>
      <c r="N1184" s="193"/>
      <c r="O1184" s="159">
        <v>3.33</v>
      </c>
      <c r="P1184" s="187" t="s">
        <v>2231</v>
      </c>
      <c r="Q1184" s="188">
        <v>19.979999999999997</v>
      </c>
    </row>
    <row r="1185" spans="1:17" x14ac:dyDescent="0.2">
      <c r="A1185" s="40">
        <v>120737</v>
      </c>
      <c r="B1185" s="28" t="s">
        <v>2265</v>
      </c>
      <c r="C1185" s="185">
        <v>45.540696952935235</v>
      </c>
      <c r="D1185" s="24"/>
      <c r="E1185" s="2">
        <v>8.3720930232558146</v>
      </c>
      <c r="F1185" s="157">
        <v>8.8000000000000007</v>
      </c>
      <c r="G1185" s="36">
        <v>9.0486039296794214</v>
      </c>
      <c r="H1185" s="29"/>
      <c r="I1185" s="77">
        <v>26.220696952935235</v>
      </c>
      <c r="J1185" s="4"/>
      <c r="K1185" s="4">
        <v>3.33</v>
      </c>
      <c r="L1185" s="159">
        <v>3.33</v>
      </c>
      <c r="M1185" s="28"/>
      <c r="N1185" s="189">
        <v>3.33</v>
      </c>
      <c r="O1185" s="159">
        <v>3.33</v>
      </c>
      <c r="P1185" s="187"/>
      <c r="Q1185" s="188">
        <v>13.32</v>
      </c>
    </row>
    <row r="1186" spans="1:17" x14ac:dyDescent="0.2">
      <c r="A1186" s="40">
        <v>120764</v>
      </c>
      <c r="B1186" s="28" t="s">
        <v>2266</v>
      </c>
      <c r="C1186" s="185">
        <v>39.421414214291246</v>
      </c>
      <c r="D1186" s="24"/>
      <c r="E1186" s="2">
        <v>5.8604651162790695</v>
      </c>
      <c r="F1186" s="157">
        <v>4.4444444444444446</v>
      </c>
      <c r="G1186" s="36">
        <v>4.1365046535677354</v>
      </c>
      <c r="H1186" s="29"/>
      <c r="I1186" s="77">
        <v>14.44141421429125</v>
      </c>
      <c r="J1186" s="4">
        <v>3.33</v>
      </c>
      <c r="K1186" s="4">
        <v>3.33</v>
      </c>
      <c r="L1186" s="159">
        <v>3.33</v>
      </c>
      <c r="M1186" s="159">
        <v>3.33</v>
      </c>
      <c r="N1186" s="189">
        <v>3.33</v>
      </c>
      <c r="O1186" s="159">
        <v>3.33</v>
      </c>
      <c r="P1186" s="187" t="s">
        <v>2231</v>
      </c>
      <c r="Q1186" s="188">
        <v>19.979999999999997</v>
      </c>
    </row>
    <row r="1187" spans="1:17" x14ac:dyDescent="0.2">
      <c r="A1187" s="40">
        <v>120771</v>
      </c>
      <c r="B1187" s="28" t="s">
        <v>2267</v>
      </c>
      <c r="C1187" s="185">
        <v>28.49552335601998</v>
      </c>
      <c r="D1187" s="24"/>
      <c r="E1187" s="2">
        <v>8.6511627906976738</v>
      </c>
      <c r="F1187" s="157">
        <v>4.166666666666667</v>
      </c>
      <c r="G1187" s="36">
        <v>5.6876938986556365</v>
      </c>
      <c r="H1187" s="29"/>
      <c r="I1187" s="77">
        <v>18.505523356019978</v>
      </c>
      <c r="J1187" s="4">
        <v>3.33</v>
      </c>
      <c r="K1187" s="4">
        <v>3.33</v>
      </c>
      <c r="L1187" s="4"/>
      <c r="M1187" s="28"/>
      <c r="N1187" s="192"/>
      <c r="O1187" s="159">
        <v>3.33</v>
      </c>
      <c r="P1187" s="187"/>
      <c r="Q1187" s="188">
        <v>9.99</v>
      </c>
    </row>
    <row r="1188" spans="1:17" x14ac:dyDescent="0.2">
      <c r="A1188" s="40">
        <v>120925</v>
      </c>
      <c r="B1188" s="28" t="s">
        <v>2268</v>
      </c>
      <c r="C1188" s="185">
        <v>32.923507852144006</v>
      </c>
      <c r="D1188" s="24"/>
      <c r="E1188" s="2">
        <v>7.2558139534883717</v>
      </c>
      <c r="F1188" s="157">
        <v>0</v>
      </c>
      <c r="G1188" s="36">
        <v>5.6876938986556365</v>
      </c>
      <c r="H1188" s="29"/>
      <c r="I1188" s="77">
        <v>12.943507852144009</v>
      </c>
      <c r="J1188" s="4">
        <v>3.33</v>
      </c>
      <c r="K1188" s="4">
        <v>3.33</v>
      </c>
      <c r="L1188" s="4"/>
      <c r="M1188" s="159">
        <v>3.33</v>
      </c>
      <c r="N1188" s="189">
        <v>3.33</v>
      </c>
      <c r="O1188" s="159">
        <v>3.33</v>
      </c>
      <c r="P1188" s="187" t="s">
        <v>2231</v>
      </c>
      <c r="Q1188" s="188">
        <v>19.979999999999997</v>
      </c>
    </row>
    <row r="1189" spans="1:17" x14ac:dyDescent="0.2">
      <c r="A1189" s="40">
        <v>121064</v>
      </c>
      <c r="B1189" s="28" t="s">
        <v>2269</v>
      </c>
      <c r="C1189" s="185">
        <v>27.97982096523786</v>
      </c>
      <c r="D1189" s="24"/>
      <c r="E1189" s="2">
        <v>2.7906976744186047</v>
      </c>
      <c r="F1189" s="157">
        <v>0.55555555555555558</v>
      </c>
      <c r="G1189" s="36">
        <v>4.6535677352637022</v>
      </c>
      <c r="H1189" s="29"/>
      <c r="I1189" s="77">
        <v>7.9998209652378627</v>
      </c>
      <c r="J1189" s="4">
        <v>3.33</v>
      </c>
      <c r="K1189" s="4"/>
      <c r="L1189" s="159">
        <v>3.33</v>
      </c>
      <c r="M1189" s="159">
        <v>3.33</v>
      </c>
      <c r="N1189" s="189">
        <v>3.33</v>
      </c>
      <c r="O1189" s="159">
        <v>3.33</v>
      </c>
      <c r="P1189" s="187" t="s">
        <v>2231</v>
      </c>
      <c r="Q1189" s="188">
        <v>19.979999999999997</v>
      </c>
    </row>
    <row r="1190" spans="1:17" x14ac:dyDescent="0.2">
      <c r="A1190" s="40">
        <v>121085</v>
      </c>
      <c r="B1190" s="28" t="s">
        <v>2270</v>
      </c>
      <c r="C1190" s="185">
        <v>33.304421677635887</v>
      </c>
      <c r="D1190" s="24"/>
      <c r="E1190" s="2">
        <v>2.7906976744186047</v>
      </c>
      <c r="F1190" s="157">
        <v>2.7777777777777777</v>
      </c>
      <c r="G1190" s="36">
        <v>7.7559462254395042</v>
      </c>
      <c r="H1190" s="29"/>
      <c r="I1190" s="77">
        <v>13.324421677635886</v>
      </c>
      <c r="J1190" s="4">
        <v>3.33</v>
      </c>
      <c r="K1190" s="4">
        <v>3.33</v>
      </c>
      <c r="L1190" s="159">
        <v>3.33</v>
      </c>
      <c r="M1190" s="159">
        <v>3.33</v>
      </c>
      <c r="N1190" s="189">
        <v>3.33</v>
      </c>
      <c r="O1190" s="159">
        <v>3.33</v>
      </c>
      <c r="P1190" s="187" t="s">
        <v>2231</v>
      </c>
      <c r="Q1190" s="188">
        <v>19.979999999999997</v>
      </c>
    </row>
    <row r="1191" spans="1:17" x14ac:dyDescent="0.2">
      <c r="A1191" s="40">
        <v>121130</v>
      </c>
      <c r="B1191" s="28" t="s">
        <v>2271</v>
      </c>
      <c r="C1191" s="185">
        <v>35.669779332975267</v>
      </c>
      <c r="D1191" s="24"/>
      <c r="E1191" s="2">
        <v>5.3023255813953485</v>
      </c>
      <c r="F1191" s="157">
        <v>4.4444444444444446</v>
      </c>
      <c r="G1191" s="36">
        <v>8.2730093071354709</v>
      </c>
      <c r="H1191" s="29"/>
      <c r="I1191" s="77">
        <v>18.019779332975265</v>
      </c>
      <c r="J1191" s="4">
        <v>3.33</v>
      </c>
      <c r="K1191" s="4">
        <v>3.33</v>
      </c>
      <c r="L1191" s="159">
        <v>3.33</v>
      </c>
      <c r="M1191" s="28"/>
      <c r="N1191" s="189">
        <v>3.33</v>
      </c>
      <c r="O1191" s="159">
        <v>3.33</v>
      </c>
      <c r="P1191" s="187"/>
      <c r="Q1191" s="188">
        <v>16.649999999999999</v>
      </c>
    </row>
    <row r="1192" spans="1:17" x14ac:dyDescent="0.2">
      <c r="A1192" s="40">
        <v>121134</v>
      </c>
      <c r="B1192" s="28" t="s">
        <v>2272</v>
      </c>
      <c r="C1192" s="185">
        <v>29.263455557960501</v>
      </c>
      <c r="D1192" s="24"/>
      <c r="E1192" s="2">
        <v>5.5813953488372094</v>
      </c>
      <c r="F1192" s="157">
        <v>5.5555555555555554</v>
      </c>
      <c r="G1192" s="36">
        <v>4.1365046535677354</v>
      </c>
      <c r="H1192" s="29"/>
      <c r="I1192" s="77">
        <v>15.273455557960501</v>
      </c>
      <c r="J1192" s="4"/>
      <c r="K1192" s="4"/>
      <c r="L1192" s="159">
        <v>3.33</v>
      </c>
      <c r="M1192" s="28"/>
      <c r="N1192" s="189">
        <v>3.33</v>
      </c>
      <c r="O1192" s="159">
        <v>3.33</v>
      </c>
      <c r="P1192" s="187"/>
      <c r="Q1192" s="188">
        <v>9.99</v>
      </c>
    </row>
    <row r="1193" spans="1:17" x14ac:dyDescent="0.2">
      <c r="A1193" s="40">
        <v>121136</v>
      </c>
      <c r="B1193" s="28" t="s">
        <v>2273</v>
      </c>
      <c r="C1193" s="185">
        <v>30.003255813953487</v>
      </c>
      <c r="D1193" s="24"/>
      <c r="E1193" s="2">
        <v>5.0232558139534884</v>
      </c>
      <c r="F1193" s="157">
        <v>5</v>
      </c>
      <c r="G1193" s="36"/>
      <c r="H1193" s="29"/>
      <c r="I1193" s="77">
        <v>10.023255813953488</v>
      </c>
      <c r="J1193" s="4">
        <v>3.33</v>
      </c>
      <c r="K1193" s="4">
        <v>3.33</v>
      </c>
      <c r="L1193" s="159">
        <v>3.33</v>
      </c>
      <c r="M1193" s="159">
        <v>3.33</v>
      </c>
      <c r="N1193" s="189">
        <v>3.33</v>
      </c>
      <c r="O1193" s="159">
        <v>3.33</v>
      </c>
      <c r="P1193" s="187" t="s">
        <v>2231</v>
      </c>
      <c r="Q1193" s="188">
        <v>19.979999999999997</v>
      </c>
    </row>
    <row r="1194" spans="1:17" x14ac:dyDescent="0.2">
      <c r="A1194" s="40">
        <v>121142</v>
      </c>
      <c r="B1194" s="28" t="s">
        <v>2274</v>
      </c>
      <c r="C1194" s="185">
        <v>53.487393868460217</v>
      </c>
      <c r="D1194" s="24">
        <v>5</v>
      </c>
      <c r="E1194" s="2">
        <v>7.2558139534883717</v>
      </c>
      <c r="F1194" s="157">
        <v>6.9444444444444446</v>
      </c>
      <c r="G1194" s="36">
        <v>9.3071354705274043</v>
      </c>
      <c r="H1194" s="29"/>
      <c r="I1194" s="77">
        <v>23.50739386846022</v>
      </c>
      <c r="J1194" s="4">
        <v>3.33</v>
      </c>
      <c r="K1194" s="4">
        <v>3.33</v>
      </c>
      <c r="L1194" s="159">
        <v>3.33</v>
      </c>
      <c r="M1194" s="159">
        <v>3.33</v>
      </c>
      <c r="N1194" s="189">
        <v>3.33</v>
      </c>
      <c r="O1194" s="159">
        <v>3.33</v>
      </c>
      <c r="P1194" s="187" t="s">
        <v>2231</v>
      </c>
      <c r="Q1194" s="188">
        <v>19.979999999999997</v>
      </c>
    </row>
    <row r="1195" spans="1:17" x14ac:dyDescent="0.2">
      <c r="A1195" s="40">
        <v>121166</v>
      </c>
      <c r="B1195" s="28" t="s">
        <v>2275</v>
      </c>
      <c r="C1195" s="185">
        <v>38.583625053109188</v>
      </c>
      <c r="D1195" s="24"/>
      <c r="E1195" s="2">
        <v>7.2558139534883717</v>
      </c>
      <c r="F1195" s="157">
        <v>3.3333333333333335</v>
      </c>
      <c r="G1195" s="36">
        <v>8.014477766287488</v>
      </c>
      <c r="H1195" s="29"/>
      <c r="I1195" s="77">
        <v>18.603625053109191</v>
      </c>
      <c r="J1195" s="4">
        <v>3.33</v>
      </c>
      <c r="K1195" s="4">
        <v>3.33</v>
      </c>
      <c r="L1195" s="159">
        <v>3.33</v>
      </c>
      <c r="M1195" s="159">
        <v>3.33</v>
      </c>
      <c r="N1195" s="193"/>
      <c r="O1195" s="159">
        <v>3.33</v>
      </c>
      <c r="P1195" s="187" t="s">
        <v>2231</v>
      </c>
      <c r="Q1195" s="188">
        <v>19.979999999999997</v>
      </c>
    </row>
    <row r="1196" spans="1:17" x14ac:dyDescent="0.2">
      <c r="A1196" s="40">
        <v>121167</v>
      </c>
      <c r="B1196" s="28" t="s">
        <v>2276</v>
      </c>
      <c r="C1196" s="185">
        <v>44.984721707831298</v>
      </c>
      <c r="D1196" s="24"/>
      <c r="E1196" s="2">
        <v>7.5348837209302326</v>
      </c>
      <c r="F1196" s="157">
        <v>8.3333333333333339</v>
      </c>
      <c r="G1196" s="36">
        <v>4.1365046535677354</v>
      </c>
      <c r="H1196" s="29"/>
      <c r="I1196" s="77">
        <v>20.004721707831301</v>
      </c>
      <c r="J1196" s="4">
        <v>3.33</v>
      </c>
      <c r="K1196" s="4">
        <v>3.33</v>
      </c>
      <c r="L1196" s="159">
        <v>3.33</v>
      </c>
      <c r="M1196" s="159">
        <v>3.33</v>
      </c>
      <c r="N1196" s="189">
        <v>3.33</v>
      </c>
      <c r="O1196" s="159">
        <v>3.33</v>
      </c>
      <c r="P1196" s="187" t="s">
        <v>2231</v>
      </c>
      <c r="Q1196" s="188">
        <v>19.979999999999997</v>
      </c>
    </row>
    <row r="1197" spans="1:17" x14ac:dyDescent="0.2">
      <c r="A1197" s="40">
        <v>121170</v>
      </c>
      <c r="B1197" s="28" t="s">
        <v>2277</v>
      </c>
      <c r="C1197" s="185">
        <v>27.785865633074934</v>
      </c>
      <c r="D1197" s="24"/>
      <c r="E1197" s="2">
        <v>3.9069767441860463</v>
      </c>
      <c r="F1197" s="157">
        <v>3.8888888888888893</v>
      </c>
      <c r="G1197" s="36">
        <v>10</v>
      </c>
      <c r="H1197" s="29"/>
      <c r="I1197" s="77">
        <v>17.795865633074936</v>
      </c>
      <c r="J1197" s="4"/>
      <c r="K1197" s="4"/>
      <c r="L1197" s="159">
        <v>3.33</v>
      </c>
      <c r="M1197" s="28"/>
      <c r="N1197" s="189">
        <v>3.33</v>
      </c>
      <c r="O1197" s="159">
        <v>3.33</v>
      </c>
      <c r="P1197" s="187"/>
      <c r="Q1197" s="188">
        <v>9.99</v>
      </c>
    </row>
    <row r="1198" spans="1:17" x14ac:dyDescent="0.2">
      <c r="A1198" s="40">
        <v>121187</v>
      </c>
      <c r="B1198" s="28" t="s">
        <v>2278</v>
      </c>
      <c r="C1198" s="185">
        <v>47.716699988509703</v>
      </c>
      <c r="D1198" s="24"/>
      <c r="E1198" s="2">
        <v>10</v>
      </c>
      <c r="F1198" s="157">
        <v>9.7222222222222232</v>
      </c>
      <c r="G1198" s="36">
        <v>8.014477766287488</v>
      </c>
      <c r="H1198" s="29"/>
      <c r="I1198" s="77">
        <v>27.736699988509709</v>
      </c>
      <c r="J1198" s="4">
        <v>3.33</v>
      </c>
      <c r="K1198" s="4">
        <v>3.33</v>
      </c>
      <c r="L1198" s="159">
        <v>3.33</v>
      </c>
      <c r="M1198" s="159">
        <v>3.33</v>
      </c>
      <c r="N1198" s="189">
        <v>3.33</v>
      </c>
      <c r="O1198" s="159">
        <v>3.33</v>
      </c>
      <c r="P1198" s="187" t="s">
        <v>2231</v>
      </c>
      <c r="Q1198" s="188">
        <v>19.979999999999997</v>
      </c>
    </row>
    <row r="1199" spans="1:17" x14ac:dyDescent="0.2">
      <c r="A1199" s="40">
        <v>121216</v>
      </c>
      <c r="B1199" s="28" t="s">
        <v>2279</v>
      </c>
      <c r="C1199" s="185">
        <v>25.016393705458423</v>
      </c>
      <c r="D1199" s="24"/>
      <c r="E1199" s="2">
        <v>3.6279069767441858</v>
      </c>
      <c r="F1199" s="157">
        <v>1.6666666666666667</v>
      </c>
      <c r="G1199" s="36">
        <v>6.7218200620475699</v>
      </c>
      <c r="H1199" s="29"/>
      <c r="I1199" s="77">
        <v>12.016393705458423</v>
      </c>
      <c r="J1199" s="4">
        <v>3.33</v>
      </c>
      <c r="K1199" s="4"/>
      <c r="L1199" s="4"/>
      <c r="M1199" s="159">
        <v>3.33</v>
      </c>
      <c r="N1199" s="193"/>
      <c r="O1199" s="159"/>
      <c r="P1199" s="187" t="s">
        <v>2231</v>
      </c>
      <c r="Q1199" s="188">
        <v>13</v>
      </c>
    </row>
    <row r="1200" spans="1:17" x14ac:dyDescent="0.2">
      <c r="A1200" s="40">
        <v>121311</v>
      </c>
      <c r="B1200" s="28" t="s">
        <v>2280</v>
      </c>
      <c r="C1200" s="185">
        <v>35.803976762891168</v>
      </c>
      <c r="D1200" s="24"/>
      <c r="E1200" s="2">
        <v>8.6511627906976738</v>
      </c>
      <c r="F1200" s="157">
        <v>2.7777777777777777</v>
      </c>
      <c r="G1200" s="36">
        <v>4.3950361944157192</v>
      </c>
      <c r="H1200" s="29"/>
      <c r="I1200" s="77">
        <v>15.823976762891171</v>
      </c>
      <c r="J1200" s="4">
        <v>3.33</v>
      </c>
      <c r="K1200" s="4">
        <v>3.33</v>
      </c>
      <c r="L1200" s="4"/>
      <c r="M1200" s="159">
        <v>3.33</v>
      </c>
      <c r="N1200" s="189">
        <v>3.33</v>
      </c>
      <c r="O1200" s="159">
        <v>3.33</v>
      </c>
      <c r="P1200" s="187" t="s">
        <v>2231</v>
      </c>
      <c r="Q1200" s="188">
        <v>19.979999999999997</v>
      </c>
    </row>
    <row r="1201" spans="1:18" x14ac:dyDescent="0.2">
      <c r="A1201" s="40">
        <v>121317</v>
      </c>
      <c r="B1201" s="28" t="s">
        <v>275</v>
      </c>
      <c r="C1201" s="185">
        <v>39.164886793914953</v>
      </c>
      <c r="D1201" s="24"/>
      <c r="E1201" s="2">
        <v>8.6511627906976738</v>
      </c>
      <c r="F1201" s="157">
        <v>2.7777777777777777</v>
      </c>
      <c r="G1201" s="36">
        <v>7.7559462254395042</v>
      </c>
      <c r="H1201" s="29"/>
      <c r="I1201" s="77">
        <v>19.184886793914956</v>
      </c>
      <c r="J1201" s="4">
        <v>3.33</v>
      </c>
      <c r="K1201" s="4">
        <v>3.33</v>
      </c>
      <c r="L1201" s="4"/>
      <c r="M1201" s="159">
        <v>3.33</v>
      </c>
      <c r="N1201" s="189">
        <v>3.33</v>
      </c>
      <c r="O1201" s="159">
        <v>3.33</v>
      </c>
      <c r="P1201" s="187" t="s">
        <v>2231</v>
      </c>
      <c r="Q1201" s="188">
        <v>19.979999999999997</v>
      </c>
    </row>
    <row r="1202" spans="1:18" x14ac:dyDescent="0.2">
      <c r="A1202" s="40">
        <v>121337</v>
      </c>
      <c r="B1202" s="28" t="s">
        <v>2281</v>
      </c>
      <c r="C1202" s="185">
        <v>31.895708029041039</v>
      </c>
      <c r="D1202" s="24"/>
      <c r="E1202" s="2">
        <v>4.4651162790697674</v>
      </c>
      <c r="F1202" s="157">
        <v>3.0555555555555558</v>
      </c>
      <c r="G1202" s="36">
        <v>4.3950361944157192</v>
      </c>
      <c r="H1202" s="29"/>
      <c r="I1202" s="77">
        <v>11.915708029041042</v>
      </c>
      <c r="J1202" s="4">
        <v>3.33</v>
      </c>
      <c r="K1202" s="4">
        <v>3.33</v>
      </c>
      <c r="L1202" s="159">
        <v>3.33</v>
      </c>
      <c r="M1202" s="159">
        <v>3.33</v>
      </c>
      <c r="N1202" s="189">
        <v>3.33</v>
      </c>
      <c r="O1202" s="159">
        <v>3.33</v>
      </c>
      <c r="P1202" s="187" t="s">
        <v>2231</v>
      </c>
      <c r="Q1202" s="188">
        <v>19.979999999999997</v>
      </c>
    </row>
    <row r="1203" spans="1:18" x14ac:dyDescent="0.2">
      <c r="A1203" s="40">
        <v>121367</v>
      </c>
      <c r="B1203" s="28" t="s">
        <v>2282</v>
      </c>
      <c r="C1203" s="185">
        <v>25.02974724032611</v>
      </c>
      <c r="D1203" s="24"/>
      <c r="E1203" s="2">
        <v>3.3488372093023253</v>
      </c>
      <c r="F1203" s="157">
        <v>5</v>
      </c>
      <c r="G1203" s="36">
        <v>3.3609100310237849</v>
      </c>
      <c r="H1203" s="29"/>
      <c r="I1203" s="77">
        <v>11.709747240326109</v>
      </c>
      <c r="J1203" s="4"/>
      <c r="K1203" s="4">
        <v>3.33</v>
      </c>
      <c r="L1203" s="159">
        <v>3.33</v>
      </c>
      <c r="M1203" s="28"/>
      <c r="N1203" s="189">
        <v>3.33</v>
      </c>
      <c r="O1203" s="159">
        <v>3.33</v>
      </c>
      <c r="P1203" s="187"/>
      <c r="Q1203" s="188">
        <v>13.32</v>
      </c>
    </row>
    <row r="1204" spans="1:18" x14ac:dyDescent="0.2">
      <c r="A1204" s="40">
        <v>121437</v>
      </c>
      <c r="B1204" s="28" t="s">
        <v>2283</v>
      </c>
      <c r="C1204" s="185">
        <v>53.792919175157458</v>
      </c>
      <c r="D1204" s="24">
        <v>5</v>
      </c>
      <c r="E1204" s="2">
        <v>8.3720930232558146</v>
      </c>
      <c r="F1204" s="157">
        <v>9.7222222222222232</v>
      </c>
      <c r="G1204" s="36">
        <v>9.0486039296794214</v>
      </c>
      <c r="H1204" s="29"/>
      <c r="I1204" s="77">
        <v>27.142919175157459</v>
      </c>
      <c r="J1204" s="4">
        <v>3.33</v>
      </c>
      <c r="K1204" s="4">
        <v>3.33</v>
      </c>
      <c r="L1204" s="159">
        <v>3.33</v>
      </c>
      <c r="M1204" s="28"/>
      <c r="N1204" s="189">
        <v>3.33</v>
      </c>
      <c r="O1204" s="159">
        <v>3.33</v>
      </c>
      <c r="P1204" s="187"/>
      <c r="Q1204" s="188">
        <v>16.649999999999999</v>
      </c>
    </row>
    <row r="1205" spans="1:18" x14ac:dyDescent="0.2">
      <c r="A1205" s="40">
        <v>121439</v>
      </c>
      <c r="B1205" s="28" t="s">
        <v>2284</v>
      </c>
      <c r="C1205" s="185">
        <v>52.676640105390014</v>
      </c>
      <c r="D1205" s="24">
        <v>5</v>
      </c>
      <c r="E1205" s="2">
        <v>7.2558139534883717</v>
      </c>
      <c r="F1205" s="157">
        <v>9.7222222222222232</v>
      </c>
      <c r="G1205" s="36">
        <v>9.0486039296794214</v>
      </c>
      <c r="H1205" s="29"/>
      <c r="I1205" s="77">
        <v>26.026640105390015</v>
      </c>
      <c r="J1205" s="4">
        <v>3.33</v>
      </c>
      <c r="K1205" s="4">
        <v>3.33</v>
      </c>
      <c r="L1205" s="159">
        <v>3.33</v>
      </c>
      <c r="M1205" s="28"/>
      <c r="N1205" s="189">
        <v>3.33</v>
      </c>
      <c r="O1205" s="159">
        <v>3.33</v>
      </c>
      <c r="P1205" s="187"/>
      <c r="Q1205" s="188">
        <v>16.649999999999999</v>
      </c>
    </row>
    <row r="1206" spans="1:18" x14ac:dyDescent="0.2">
      <c r="D1206" s="6"/>
      <c r="E1206" s="7"/>
      <c r="F1206" s="7"/>
      <c r="G1206" s="7"/>
      <c r="H1206" s="7"/>
      <c r="I1206" s="6"/>
      <c r="J1206" s="6"/>
      <c r="K1206" s="6"/>
    </row>
    <row r="1207" spans="1:18" ht="25.5" x14ac:dyDescent="0.2">
      <c r="A1207" s="237" t="s">
        <v>5</v>
      </c>
      <c r="B1207" s="245" t="s">
        <v>6</v>
      </c>
      <c r="C1207" s="181" t="s">
        <v>2065</v>
      </c>
      <c r="D1207" s="141"/>
      <c r="E1207" s="142"/>
      <c r="F1207" s="248" t="s">
        <v>0</v>
      </c>
      <c r="G1207" s="248"/>
      <c r="H1207" s="249"/>
      <c r="I1207" s="241"/>
      <c r="J1207" s="250"/>
      <c r="K1207" s="242" t="s">
        <v>4</v>
      </c>
      <c r="L1207" s="243"/>
      <c r="M1207" s="243"/>
      <c r="N1207" s="243"/>
      <c r="O1207" s="243"/>
      <c r="P1207" s="243"/>
      <c r="Q1207" s="244"/>
      <c r="R1207" s="264" t="s">
        <v>2066</v>
      </c>
    </row>
    <row r="1208" spans="1:18" ht="22.5" x14ac:dyDescent="0.2">
      <c r="A1208" s="238"/>
      <c r="B1208" s="245"/>
      <c r="C1208" s="143" t="s">
        <v>1526</v>
      </c>
      <c r="D1208" s="144" t="s">
        <v>2067</v>
      </c>
      <c r="E1208" s="144" t="s">
        <v>2068</v>
      </c>
      <c r="F1208" s="14" t="s">
        <v>1</v>
      </c>
      <c r="G1208" s="14" t="s">
        <v>2</v>
      </c>
      <c r="H1208" s="23" t="s">
        <v>3</v>
      </c>
      <c r="I1208" s="9" t="s">
        <v>7</v>
      </c>
      <c r="J1208" s="25"/>
      <c r="K1208" s="97" t="s">
        <v>2069</v>
      </c>
      <c r="L1208" s="97" t="s">
        <v>2070</v>
      </c>
      <c r="M1208" s="97" t="s">
        <v>2071</v>
      </c>
      <c r="N1208" s="97">
        <v>42466</v>
      </c>
      <c r="O1208" s="97">
        <v>42501</v>
      </c>
      <c r="P1208" s="180">
        <v>42515</v>
      </c>
      <c r="Q1208" s="89" t="s">
        <v>1526</v>
      </c>
      <c r="R1208" s="265"/>
    </row>
    <row r="1209" spans="1:18" x14ac:dyDescent="0.2">
      <c r="A1209" s="38">
        <v>90513</v>
      </c>
      <c r="B1209" s="1" t="s">
        <v>2072</v>
      </c>
      <c r="C1209" s="146">
        <f>+J1209+Q1209+R1209+E1209+D1209</f>
        <v>64.279875000000004</v>
      </c>
      <c r="D1209" s="24">
        <v>5</v>
      </c>
      <c r="E1209" s="24">
        <v>1</v>
      </c>
      <c r="F1209" s="2">
        <v>9.5698750000000015</v>
      </c>
      <c r="G1209" s="31">
        <v>10</v>
      </c>
      <c r="H1209" s="31">
        <v>9.73</v>
      </c>
      <c r="I1209" s="13"/>
      <c r="J1209" s="77">
        <f>+SUM(F1209:H1209)</f>
        <v>29.299875000000004</v>
      </c>
      <c r="K1209" s="2">
        <v>3.33</v>
      </c>
      <c r="L1209" s="2">
        <v>3.33</v>
      </c>
      <c r="M1209" s="2">
        <v>3.33</v>
      </c>
      <c r="N1209" s="2">
        <v>3.33</v>
      </c>
      <c r="O1209" s="2">
        <v>3.33</v>
      </c>
      <c r="P1209" s="2">
        <v>3.33</v>
      </c>
      <c r="Q1209" s="89">
        <f t="shared" ref="Q1209:Q1272" si="54">SUM(K1209:P1209)</f>
        <v>19.979999999999997</v>
      </c>
      <c r="R1209" s="88">
        <v>9</v>
      </c>
    </row>
    <row r="1210" spans="1:18" ht="15" x14ac:dyDescent="0.25">
      <c r="A1210" s="147" t="s">
        <v>2073</v>
      </c>
      <c r="B1210" s="1" t="s">
        <v>2074</v>
      </c>
      <c r="C1210" s="146">
        <f t="shared" ref="C1210:C1276" si="55">+J1210+Q1210+R1210+E1210+D1210</f>
        <v>29.775000000000002</v>
      </c>
      <c r="D1210" s="24"/>
      <c r="E1210" s="24"/>
      <c r="F1210" s="148">
        <v>5.53</v>
      </c>
      <c r="G1210" s="148">
        <v>5.625</v>
      </c>
      <c r="H1210" s="149">
        <v>5.3</v>
      </c>
      <c r="I1210" s="29"/>
      <c r="J1210" s="77">
        <f>SUM(F1210:H1210)</f>
        <v>16.455000000000002</v>
      </c>
      <c r="K1210" s="150"/>
      <c r="L1210" s="150">
        <v>3.33</v>
      </c>
      <c r="M1210" s="150"/>
      <c r="N1210" s="150">
        <v>3.33</v>
      </c>
      <c r="O1210" s="150">
        <v>3.33</v>
      </c>
      <c r="P1210" s="150">
        <v>3.33</v>
      </c>
      <c r="Q1210" s="89">
        <f t="shared" si="54"/>
        <v>13.32</v>
      </c>
      <c r="R1210" s="88"/>
    </row>
    <row r="1211" spans="1:18" x14ac:dyDescent="0.2">
      <c r="A1211" s="38">
        <v>101140</v>
      </c>
      <c r="B1211" s="1" t="s">
        <v>2075</v>
      </c>
      <c r="C1211" s="146">
        <f t="shared" si="55"/>
        <v>28.587845762623086</v>
      </c>
      <c r="D1211" s="24"/>
      <c r="E1211" s="24"/>
      <c r="F1211" s="2">
        <v>3.5545250000000004</v>
      </c>
      <c r="G1211" s="31">
        <v>0.31007751937984496</v>
      </c>
      <c r="H1211" s="31">
        <v>3.2432432432432434</v>
      </c>
      <c r="I1211" s="13"/>
      <c r="J1211" s="77">
        <f>+SUM(F1211:H1211)</f>
        <v>7.1078457626230893</v>
      </c>
      <c r="K1211" s="2">
        <v>3.33</v>
      </c>
      <c r="L1211" s="2">
        <v>3.33</v>
      </c>
      <c r="M1211" s="2">
        <v>3.33</v>
      </c>
      <c r="N1211" s="2">
        <v>3.33</v>
      </c>
      <c r="O1211" s="2">
        <v>3.33</v>
      </c>
      <c r="P1211" s="151">
        <v>3.33</v>
      </c>
      <c r="Q1211" s="89">
        <f t="shared" si="54"/>
        <v>19.979999999999997</v>
      </c>
      <c r="R1211" s="88">
        <v>1.5</v>
      </c>
    </row>
    <row r="1212" spans="1:18" ht="15" x14ac:dyDescent="0.25">
      <c r="A1212" s="38" t="s">
        <v>2076</v>
      </c>
      <c r="B1212" s="1" t="s">
        <v>2077</v>
      </c>
      <c r="C1212" s="146">
        <f t="shared" si="55"/>
        <v>25.673999999999999</v>
      </c>
      <c r="D1212" s="24"/>
      <c r="E1212" s="24"/>
      <c r="F1212" s="148">
        <v>4.4240000000000004</v>
      </c>
      <c r="G1212" s="148">
        <v>1.25</v>
      </c>
      <c r="H1212" s="149">
        <v>0</v>
      </c>
      <c r="I1212" s="13"/>
      <c r="J1212" s="77">
        <f>SUM(F1212:H1212)</f>
        <v>5.6740000000000004</v>
      </c>
      <c r="K1212" s="152">
        <v>3.33</v>
      </c>
      <c r="L1212" s="152">
        <v>3.33</v>
      </c>
      <c r="M1212" s="152">
        <v>3.33</v>
      </c>
      <c r="N1212" s="152">
        <v>3.33</v>
      </c>
      <c r="O1212" s="152">
        <v>3.33</v>
      </c>
      <c r="P1212" s="152">
        <v>3.33</v>
      </c>
      <c r="Q1212" s="89">
        <v>20</v>
      </c>
      <c r="R1212" s="88"/>
    </row>
    <row r="1213" spans="1:18" x14ac:dyDescent="0.2">
      <c r="A1213" s="38">
        <v>110468</v>
      </c>
      <c r="B1213" s="1" t="s">
        <v>2078</v>
      </c>
      <c r="C1213" s="146">
        <f t="shared" si="55"/>
        <v>41.707379693065157</v>
      </c>
      <c r="D1213" s="24"/>
      <c r="E1213" s="24"/>
      <c r="F1213" s="2">
        <v>8.4761750000000013</v>
      </c>
      <c r="G1213" s="31">
        <v>8.0620155038759691</v>
      </c>
      <c r="H1213" s="22">
        <v>5.1891891891891895</v>
      </c>
      <c r="I1213" s="13"/>
      <c r="J1213" s="77">
        <f>+SUM(F1213:H1213)</f>
        <v>21.72737969306516</v>
      </c>
      <c r="K1213" s="2">
        <v>3.33</v>
      </c>
      <c r="L1213" s="2">
        <v>3.33</v>
      </c>
      <c r="M1213" s="2">
        <v>3.33</v>
      </c>
      <c r="N1213" s="2">
        <v>3.33</v>
      </c>
      <c r="O1213" s="2">
        <v>3.33</v>
      </c>
      <c r="P1213" s="151">
        <v>3.33</v>
      </c>
      <c r="Q1213" s="89">
        <f t="shared" si="54"/>
        <v>19.979999999999997</v>
      </c>
      <c r="R1213" s="88">
        <v>0</v>
      </c>
    </row>
    <row r="1214" spans="1:18" x14ac:dyDescent="0.2">
      <c r="A1214" s="38">
        <v>120031</v>
      </c>
      <c r="B1214" s="1" t="s">
        <v>2079</v>
      </c>
      <c r="C1214" s="146">
        <f t="shared" si="55"/>
        <v>35.890239943431801</v>
      </c>
      <c r="D1214" s="24"/>
      <c r="E1214" s="24">
        <v>1</v>
      </c>
      <c r="F1214" s="2">
        <v>2.7342500000000003</v>
      </c>
      <c r="G1214" s="31">
        <v>5.5813953488372094</v>
      </c>
      <c r="H1214" s="22">
        <v>2.5945945945945947</v>
      </c>
      <c r="I1214" s="13"/>
      <c r="J1214" s="77">
        <f>+SUM(F1214:H1214)</f>
        <v>10.910239943431804</v>
      </c>
      <c r="K1214" s="2">
        <v>3.33</v>
      </c>
      <c r="L1214" s="2">
        <v>3.33</v>
      </c>
      <c r="M1214" s="2">
        <v>3.33</v>
      </c>
      <c r="N1214" s="2">
        <v>3.33</v>
      </c>
      <c r="O1214" s="2">
        <v>3.33</v>
      </c>
      <c r="P1214" s="151">
        <v>3.33</v>
      </c>
      <c r="Q1214" s="89">
        <f t="shared" si="54"/>
        <v>19.979999999999997</v>
      </c>
      <c r="R1214" s="88">
        <v>4</v>
      </c>
    </row>
    <row r="1215" spans="1:18" x14ac:dyDescent="0.2">
      <c r="A1215" s="38">
        <v>120032</v>
      </c>
      <c r="B1215" s="1" t="s">
        <v>2080</v>
      </c>
      <c r="C1215" s="146">
        <f t="shared" si="55"/>
        <v>42.23644529122145</v>
      </c>
      <c r="D1215" s="24"/>
      <c r="E1215" s="24">
        <v>1</v>
      </c>
      <c r="F1215" s="2">
        <v>9.5698750000000015</v>
      </c>
      <c r="G1215" s="31">
        <v>6.8217054263565888</v>
      </c>
      <c r="H1215" s="22">
        <v>4.8648648648648649</v>
      </c>
      <c r="I1215" s="13"/>
      <c r="J1215" s="77">
        <f>+SUM(F1215:H1215)</f>
        <v>21.256445291221453</v>
      </c>
      <c r="K1215" s="2">
        <v>3.33</v>
      </c>
      <c r="L1215" s="2">
        <v>3.33</v>
      </c>
      <c r="M1215" s="2">
        <v>3.33</v>
      </c>
      <c r="N1215" s="2">
        <v>3.33</v>
      </c>
      <c r="O1215" s="2">
        <v>3.33</v>
      </c>
      <c r="P1215" s="151">
        <v>3.33</v>
      </c>
      <c r="Q1215" s="89">
        <f t="shared" si="54"/>
        <v>19.979999999999997</v>
      </c>
      <c r="R1215" s="88">
        <v>0</v>
      </c>
    </row>
    <row r="1216" spans="1:18" ht="15" x14ac:dyDescent="0.25">
      <c r="A1216" s="40" t="s">
        <v>2081</v>
      </c>
      <c r="B1216" s="1" t="s">
        <v>2082</v>
      </c>
      <c r="C1216" s="146">
        <f t="shared" si="55"/>
        <v>37.952500000000001</v>
      </c>
      <c r="D1216" s="24"/>
      <c r="E1216" s="24"/>
      <c r="F1216" s="148">
        <v>6.9125000000000005</v>
      </c>
      <c r="G1216" s="148">
        <v>10</v>
      </c>
      <c r="H1216" s="153">
        <v>7.72</v>
      </c>
      <c r="I1216" s="29"/>
      <c r="J1216" s="77">
        <f>SUM(F1216:H1216)</f>
        <v>24.6325</v>
      </c>
      <c r="K1216" s="150">
        <v>3.33</v>
      </c>
      <c r="L1216" s="150"/>
      <c r="M1216" s="150">
        <v>3.33</v>
      </c>
      <c r="N1216" s="150">
        <v>3.33</v>
      </c>
      <c r="O1216" s="150">
        <v>3.33</v>
      </c>
      <c r="P1216" s="155"/>
      <c r="Q1216" s="89">
        <f t="shared" si="54"/>
        <v>13.32</v>
      </c>
      <c r="R1216" s="88"/>
    </row>
    <row r="1217" spans="1:18" x14ac:dyDescent="0.2">
      <c r="A1217" s="38">
        <v>120150</v>
      </c>
      <c r="B1217" s="1" t="s">
        <v>2083</v>
      </c>
      <c r="C1217" s="146">
        <f t="shared" si="55"/>
        <v>42.371099999999998</v>
      </c>
      <c r="D1217" s="24"/>
      <c r="E1217" s="24">
        <v>1</v>
      </c>
      <c r="F1217" s="2">
        <v>3.2811000000000003</v>
      </c>
      <c r="G1217" s="31">
        <v>10</v>
      </c>
      <c r="H1217" s="22">
        <v>8.11</v>
      </c>
      <c r="I1217" s="33"/>
      <c r="J1217" s="77">
        <f>+SUM(F1217:H1217)</f>
        <v>21.391100000000002</v>
      </c>
      <c r="K1217" s="2">
        <v>3.33</v>
      </c>
      <c r="L1217" s="2">
        <v>3.33</v>
      </c>
      <c r="M1217" s="2">
        <v>3.33</v>
      </c>
      <c r="N1217" s="2">
        <v>3.33</v>
      </c>
      <c r="O1217" s="2">
        <v>3.33</v>
      </c>
      <c r="P1217" s="151">
        <v>3.33</v>
      </c>
      <c r="Q1217" s="89">
        <f t="shared" si="54"/>
        <v>19.979999999999997</v>
      </c>
      <c r="R1217" s="88">
        <v>0</v>
      </c>
    </row>
    <row r="1218" spans="1:18" ht="15" x14ac:dyDescent="0.25">
      <c r="A1218" s="38" t="s">
        <v>2084</v>
      </c>
      <c r="B1218" s="1" t="s">
        <v>2085</v>
      </c>
      <c r="C1218" s="146">
        <f t="shared" si="55"/>
        <v>33.940856435643568</v>
      </c>
      <c r="D1218" s="24"/>
      <c r="E1218" s="24"/>
      <c r="F1218" s="148">
        <v>7.1890000000000009</v>
      </c>
      <c r="G1218" s="148">
        <v>2.1875</v>
      </c>
      <c r="H1218" s="153">
        <v>3.5643564356435649</v>
      </c>
      <c r="I1218" s="13"/>
      <c r="J1218" s="77">
        <f>SUM(F1218:H1218)</f>
        <v>12.940856435643564</v>
      </c>
      <c r="K1218" s="152">
        <v>3.33</v>
      </c>
      <c r="L1218" s="152">
        <v>3.33</v>
      </c>
      <c r="M1218" s="152">
        <v>3.33</v>
      </c>
      <c r="N1218" s="152">
        <v>3.33</v>
      </c>
      <c r="O1218" s="152">
        <v>3.33</v>
      </c>
      <c r="P1218" s="156">
        <v>3.33</v>
      </c>
      <c r="Q1218" s="89">
        <v>20</v>
      </c>
      <c r="R1218" s="88">
        <v>1</v>
      </c>
    </row>
    <row r="1219" spans="1:18" x14ac:dyDescent="0.2">
      <c r="A1219" s="38">
        <v>120203</v>
      </c>
      <c r="B1219" s="1" t="s">
        <v>2086</v>
      </c>
      <c r="C1219" s="146">
        <f t="shared" si="55"/>
        <v>29.642975193798449</v>
      </c>
      <c r="D1219" s="24"/>
      <c r="E1219" s="24"/>
      <c r="F1219" s="2">
        <v>6.5622000000000007</v>
      </c>
      <c r="G1219" s="31">
        <v>3.1007751937984498</v>
      </c>
      <c r="H1219" s="22">
        <v>0</v>
      </c>
      <c r="I1219" s="13"/>
      <c r="J1219" s="77">
        <f t="shared" ref="J1219:J1232" si="56">+SUM(F1219:H1219)</f>
        <v>9.6629751937984505</v>
      </c>
      <c r="K1219" s="2">
        <v>3.33</v>
      </c>
      <c r="L1219" s="2">
        <v>3.33</v>
      </c>
      <c r="M1219" s="2">
        <v>3.33</v>
      </c>
      <c r="N1219" s="2">
        <v>3.33</v>
      </c>
      <c r="O1219" s="2">
        <v>3.33</v>
      </c>
      <c r="P1219" s="151">
        <v>3.33</v>
      </c>
      <c r="Q1219" s="89">
        <f t="shared" si="54"/>
        <v>19.979999999999997</v>
      </c>
      <c r="R1219" s="88">
        <v>0</v>
      </c>
    </row>
    <row r="1220" spans="1:18" x14ac:dyDescent="0.2">
      <c r="A1220" s="38">
        <v>120207</v>
      </c>
      <c r="B1220" s="1" t="s">
        <v>2087</v>
      </c>
      <c r="C1220" s="146">
        <f t="shared" si="55"/>
        <v>29.206877838885397</v>
      </c>
      <c r="D1220" s="24"/>
      <c r="E1220" s="24"/>
      <c r="F1220" s="2">
        <v>4.6482250000000001</v>
      </c>
      <c r="G1220" s="31">
        <v>4.3410852713178292</v>
      </c>
      <c r="H1220" s="22">
        <v>3.5675675675675675</v>
      </c>
      <c r="I1220" s="13"/>
      <c r="J1220" s="77">
        <f t="shared" si="56"/>
        <v>12.556877838885399</v>
      </c>
      <c r="K1220" s="2"/>
      <c r="L1220" s="2">
        <v>3.33</v>
      </c>
      <c r="M1220" s="2">
        <v>3.33</v>
      </c>
      <c r="N1220" s="2">
        <v>3.33</v>
      </c>
      <c r="O1220" s="2">
        <v>3.33</v>
      </c>
      <c r="P1220" s="151">
        <v>3.33</v>
      </c>
      <c r="Q1220" s="89">
        <f t="shared" si="54"/>
        <v>16.649999999999999</v>
      </c>
      <c r="R1220" s="88">
        <v>0</v>
      </c>
    </row>
    <row r="1221" spans="1:18" x14ac:dyDescent="0.2">
      <c r="A1221" s="40">
        <v>120219</v>
      </c>
      <c r="B1221" s="28" t="s">
        <v>2213</v>
      </c>
      <c r="C1221" s="146">
        <f t="shared" si="55"/>
        <v>26.218407751937985</v>
      </c>
      <c r="D1221" s="24"/>
      <c r="E1221" s="24"/>
      <c r="F1221" s="2">
        <v>2.1874000000000002</v>
      </c>
      <c r="G1221" s="31">
        <v>4.0310077519379846</v>
      </c>
      <c r="H1221" s="22">
        <v>0</v>
      </c>
      <c r="I1221" s="13"/>
      <c r="J1221" s="77">
        <f>SUM(F1221:H1221)</f>
        <v>6.2184077519379848</v>
      </c>
      <c r="K1221" s="152">
        <v>3.33</v>
      </c>
      <c r="L1221" s="152">
        <v>3.33</v>
      </c>
      <c r="M1221" s="152">
        <v>3.33</v>
      </c>
      <c r="N1221" s="152">
        <v>3.33</v>
      </c>
      <c r="O1221" s="152">
        <v>3.33</v>
      </c>
      <c r="P1221" s="152">
        <v>3.33</v>
      </c>
      <c r="Q1221" s="89">
        <v>20</v>
      </c>
      <c r="R1221" s="88"/>
    </row>
    <row r="1222" spans="1:18" x14ac:dyDescent="0.2">
      <c r="A1222" s="38">
        <v>120388</v>
      </c>
      <c r="B1222" s="1" t="s">
        <v>2088</v>
      </c>
      <c r="C1222" s="146">
        <f t="shared" si="55"/>
        <v>32.159043630840138</v>
      </c>
      <c r="D1222" s="24"/>
      <c r="E1222" s="24"/>
      <c r="F1222" s="2">
        <v>2.7342500000000003</v>
      </c>
      <c r="G1222" s="31">
        <v>6.2015503875968996</v>
      </c>
      <c r="H1222" s="22">
        <v>3.2432432432432434</v>
      </c>
      <c r="I1222" s="13"/>
      <c r="J1222" s="77">
        <f t="shared" si="56"/>
        <v>12.179043630840143</v>
      </c>
      <c r="K1222" s="2">
        <v>3.33</v>
      </c>
      <c r="L1222" s="2">
        <v>3.33</v>
      </c>
      <c r="M1222" s="2">
        <v>3.33</v>
      </c>
      <c r="N1222" s="2">
        <v>3.33</v>
      </c>
      <c r="O1222" s="2">
        <v>3.33</v>
      </c>
      <c r="P1222" s="151">
        <v>3.33</v>
      </c>
      <c r="Q1222" s="89">
        <f t="shared" si="54"/>
        <v>19.979999999999997</v>
      </c>
      <c r="R1222" s="88">
        <v>0</v>
      </c>
    </row>
    <row r="1223" spans="1:18" x14ac:dyDescent="0.2">
      <c r="A1223" s="38">
        <v>120401</v>
      </c>
      <c r="B1223" s="1" t="s">
        <v>2089</v>
      </c>
      <c r="C1223" s="146">
        <f t="shared" si="55"/>
        <v>28.598287355960611</v>
      </c>
      <c r="D1223" s="24"/>
      <c r="E1223" s="24"/>
      <c r="F1223" s="2">
        <v>6.0153500000000006</v>
      </c>
      <c r="G1223" s="31">
        <v>3.1007751937984498</v>
      </c>
      <c r="H1223" s="22">
        <v>6.1621621621621623</v>
      </c>
      <c r="I1223" s="13"/>
      <c r="J1223" s="77">
        <f t="shared" si="56"/>
        <v>15.278287355960611</v>
      </c>
      <c r="K1223" s="2">
        <v>3.33</v>
      </c>
      <c r="L1223" s="2">
        <v>3.33</v>
      </c>
      <c r="M1223" s="2"/>
      <c r="N1223" s="2">
        <v>3.33</v>
      </c>
      <c r="O1223" s="2"/>
      <c r="P1223" s="151">
        <v>3.33</v>
      </c>
      <c r="Q1223" s="89">
        <f t="shared" si="54"/>
        <v>13.32</v>
      </c>
      <c r="R1223" s="88">
        <v>0</v>
      </c>
    </row>
    <row r="1224" spans="1:18" x14ac:dyDescent="0.2">
      <c r="A1224" s="38">
        <v>120520</v>
      </c>
      <c r="B1224" s="1" t="s">
        <v>2090</v>
      </c>
      <c r="C1224" s="146">
        <f t="shared" si="55"/>
        <v>28.934064073957678</v>
      </c>
      <c r="D1224" s="24"/>
      <c r="E1224" s="24"/>
      <c r="F1224" s="2">
        <v>3.5545250000000004</v>
      </c>
      <c r="G1224" s="31">
        <v>2.4806201550387597</v>
      </c>
      <c r="H1224" s="22">
        <v>2.9189189189189193</v>
      </c>
      <c r="I1224" s="13"/>
      <c r="J1224" s="77">
        <f t="shared" si="56"/>
        <v>8.9540640739576798</v>
      </c>
      <c r="K1224" s="2">
        <v>3.33</v>
      </c>
      <c r="L1224" s="2">
        <v>3.33</v>
      </c>
      <c r="M1224" s="2">
        <v>3.33</v>
      </c>
      <c r="N1224" s="2">
        <v>3.33</v>
      </c>
      <c r="O1224" s="2">
        <v>3.33</v>
      </c>
      <c r="P1224" s="151">
        <v>3.33</v>
      </c>
      <c r="Q1224" s="89">
        <f t="shared" si="54"/>
        <v>19.979999999999997</v>
      </c>
      <c r="R1224" s="88">
        <v>0</v>
      </c>
    </row>
    <row r="1225" spans="1:18" x14ac:dyDescent="0.2">
      <c r="A1225" s="38">
        <v>120553</v>
      </c>
      <c r="B1225" s="1" t="s">
        <v>2091</v>
      </c>
      <c r="C1225" s="146">
        <f t="shared" si="55"/>
        <v>29.216424837628331</v>
      </c>
      <c r="D1225" s="24"/>
      <c r="E1225" s="24"/>
      <c r="F1225" s="2">
        <v>8.2027500000000018</v>
      </c>
      <c r="G1225" s="31">
        <v>7.1317829457364343</v>
      </c>
      <c r="H1225" s="22">
        <v>3.8918918918918921</v>
      </c>
      <c r="I1225" s="13"/>
      <c r="J1225" s="77">
        <f t="shared" si="56"/>
        <v>19.226424837628329</v>
      </c>
      <c r="K1225" s="2">
        <v>3.33</v>
      </c>
      <c r="L1225" s="2">
        <v>3.33</v>
      </c>
      <c r="M1225" s="2"/>
      <c r="N1225" s="2">
        <v>3.33</v>
      </c>
      <c r="O1225" s="2"/>
      <c r="P1225" s="151"/>
      <c r="Q1225" s="89">
        <f t="shared" si="54"/>
        <v>9.99</v>
      </c>
      <c r="R1225" s="88">
        <v>0</v>
      </c>
    </row>
    <row r="1226" spans="1:18" x14ac:dyDescent="0.2">
      <c r="A1226" s="38">
        <v>120557</v>
      </c>
      <c r="B1226" s="1" t="s">
        <v>2092</v>
      </c>
      <c r="C1226" s="146">
        <f t="shared" si="55"/>
        <v>49.869582636706468</v>
      </c>
      <c r="D1226" s="24"/>
      <c r="E1226" s="24">
        <v>1</v>
      </c>
      <c r="F1226" s="2">
        <v>4.6482250000000001</v>
      </c>
      <c r="G1226" s="31">
        <v>6.5116279069767442</v>
      </c>
      <c r="H1226" s="22">
        <v>9.7297297297297298</v>
      </c>
      <c r="I1226" s="13"/>
      <c r="J1226" s="77">
        <f t="shared" si="56"/>
        <v>20.889582636706475</v>
      </c>
      <c r="K1226" s="2">
        <v>3.33</v>
      </c>
      <c r="L1226" s="2">
        <v>3.33</v>
      </c>
      <c r="M1226" s="2">
        <v>3.33</v>
      </c>
      <c r="N1226" s="2">
        <v>3.33</v>
      </c>
      <c r="O1226" s="2">
        <v>3.33</v>
      </c>
      <c r="P1226" s="151">
        <v>3.33</v>
      </c>
      <c r="Q1226" s="89">
        <f t="shared" si="54"/>
        <v>19.979999999999997</v>
      </c>
      <c r="R1226" s="88">
        <v>8</v>
      </c>
    </row>
    <row r="1227" spans="1:18" x14ac:dyDescent="0.2">
      <c r="A1227" s="39">
        <v>120583</v>
      </c>
      <c r="B1227" s="1" t="s">
        <v>2093</v>
      </c>
      <c r="C1227" s="146">
        <f t="shared" si="55"/>
        <v>39.840706159648022</v>
      </c>
      <c r="D1227" s="24"/>
      <c r="E1227" s="24">
        <v>1</v>
      </c>
      <c r="F1227" s="2">
        <v>5.4685000000000006</v>
      </c>
      <c r="G1227" s="31">
        <v>5.5813953488372094</v>
      </c>
      <c r="H1227" s="22">
        <v>6.8108108108108114</v>
      </c>
      <c r="I1227" s="13"/>
      <c r="J1227" s="77">
        <f t="shared" si="56"/>
        <v>17.860706159648021</v>
      </c>
      <c r="K1227" s="2">
        <v>3.33</v>
      </c>
      <c r="L1227" s="2">
        <v>3.33</v>
      </c>
      <c r="M1227" s="2">
        <v>3.33</v>
      </c>
      <c r="N1227" s="2">
        <v>3.33</v>
      </c>
      <c r="O1227" s="2">
        <v>3.33</v>
      </c>
      <c r="P1227" s="151">
        <v>3.33</v>
      </c>
      <c r="Q1227" s="89">
        <f t="shared" si="54"/>
        <v>19.979999999999997</v>
      </c>
      <c r="R1227" s="88">
        <v>1</v>
      </c>
    </row>
    <row r="1228" spans="1:18" x14ac:dyDescent="0.2">
      <c r="A1228" s="38">
        <v>120591</v>
      </c>
      <c r="B1228" s="1" t="s">
        <v>2094</v>
      </c>
      <c r="C1228" s="146">
        <f t="shared" si="55"/>
        <v>33.357092578043158</v>
      </c>
      <c r="D1228" s="24"/>
      <c r="E1228" s="24">
        <v>1</v>
      </c>
      <c r="F1228" s="2">
        <v>4.1013750000000009</v>
      </c>
      <c r="G1228" s="31">
        <v>3.4108527131782944</v>
      </c>
      <c r="H1228" s="22">
        <v>4.8648648648648649</v>
      </c>
      <c r="I1228" s="13"/>
      <c r="J1228" s="77">
        <f t="shared" si="56"/>
        <v>12.377092578043161</v>
      </c>
      <c r="K1228" s="2">
        <v>3.33</v>
      </c>
      <c r="L1228" s="2">
        <v>3.33</v>
      </c>
      <c r="M1228" s="2">
        <v>3.33</v>
      </c>
      <c r="N1228" s="2">
        <v>3.33</v>
      </c>
      <c r="O1228" s="2">
        <v>3.33</v>
      </c>
      <c r="P1228" s="151">
        <v>3.33</v>
      </c>
      <c r="Q1228" s="89">
        <f t="shared" si="54"/>
        <v>19.979999999999997</v>
      </c>
      <c r="R1228" s="88">
        <v>0</v>
      </c>
    </row>
    <row r="1229" spans="1:18" x14ac:dyDescent="0.2">
      <c r="A1229" s="38">
        <v>120593</v>
      </c>
      <c r="B1229" s="1" t="s">
        <v>2095</v>
      </c>
      <c r="C1229" s="146">
        <f t="shared" si="55"/>
        <v>30.182461371254977</v>
      </c>
      <c r="D1229" s="24"/>
      <c r="E1229" s="24"/>
      <c r="F1229" s="2">
        <v>6.8356250000000003</v>
      </c>
      <c r="G1229" s="31">
        <v>2.4806201550387597</v>
      </c>
      <c r="H1229" s="22">
        <v>4.2162162162162167</v>
      </c>
      <c r="I1229" s="13"/>
      <c r="J1229" s="77">
        <f t="shared" si="56"/>
        <v>13.532461371254978</v>
      </c>
      <c r="K1229" s="2">
        <v>3.33</v>
      </c>
      <c r="L1229" s="2">
        <v>3.33</v>
      </c>
      <c r="M1229" s="2"/>
      <c r="N1229" s="2">
        <v>3.33</v>
      </c>
      <c r="O1229" s="2">
        <v>3.33</v>
      </c>
      <c r="P1229" s="151">
        <v>3.33</v>
      </c>
      <c r="Q1229" s="89">
        <f t="shared" si="54"/>
        <v>16.649999999999999</v>
      </c>
      <c r="R1229" s="88">
        <v>0</v>
      </c>
    </row>
    <row r="1230" spans="1:18" x14ac:dyDescent="0.2">
      <c r="A1230" s="38">
        <v>120613</v>
      </c>
      <c r="B1230" s="1" t="s">
        <v>2096</v>
      </c>
      <c r="C1230" s="146">
        <f t="shared" si="55"/>
        <v>33.272824324324318</v>
      </c>
      <c r="D1230" s="24"/>
      <c r="E1230" s="24">
        <v>1</v>
      </c>
      <c r="F1230" s="2">
        <v>5.4685000000000006</v>
      </c>
      <c r="G1230" s="31">
        <v>6.5</v>
      </c>
      <c r="H1230" s="22">
        <v>0.32432432432432434</v>
      </c>
      <c r="I1230" s="13"/>
      <c r="J1230" s="77">
        <f t="shared" si="56"/>
        <v>12.292824324324325</v>
      </c>
      <c r="K1230" s="2">
        <v>3.33</v>
      </c>
      <c r="L1230" s="2">
        <v>3.33</v>
      </c>
      <c r="M1230" s="2">
        <v>3.33</v>
      </c>
      <c r="N1230" s="2">
        <v>3.33</v>
      </c>
      <c r="O1230" s="2">
        <v>3.33</v>
      </c>
      <c r="P1230" s="151">
        <v>3.33</v>
      </c>
      <c r="Q1230" s="89">
        <f t="shared" si="54"/>
        <v>19.979999999999997</v>
      </c>
      <c r="R1230" s="88">
        <v>0</v>
      </c>
    </row>
    <row r="1231" spans="1:18" x14ac:dyDescent="0.2">
      <c r="A1231" s="38">
        <v>120632</v>
      </c>
      <c r="B1231" s="1" t="s">
        <v>2097</v>
      </c>
      <c r="C1231" s="146">
        <f t="shared" si="55"/>
        <v>29.736870474544311</v>
      </c>
      <c r="D1231" s="24"/>
      <c r="E1231" s="24"/>
      <c r="F1231" s="2">
        <v>3.0076750000000003</v>
      </c>
      <c r="G1231" s="31">
        <v>6.5116279069767442</v>
      </c>
      <c r="H1231" s="22">
        <v>3.5675675675675675</v>
      </c>
      <c r="I1231" s="13"/>
      <c r="J1231" s="77">
        <f t="shared" si="56"/>
        <v>13.086870474544313</v>
      </c>
      <c r="K1231" s="2"/>
      <c r="L1231" s="2">
        <v>3.33</v>
      </c>
      <c r="M1231" s="2">
        <v>3.33</v>
      </c>
      <c r="N1231" s="2">
        <v>3.33</v>
      </c>
      <c r="O1231" s="2">
        <v>3.33</v>
      </c>
      <c r="P1231" s="2">
        <v>3.33</v>
      </c>
      <c r="Q1231" s="89">
        <f t="shared" si="54"/>
        <v>16.649999999999999</v>
      </c>
      <c r="R1231" s="88">
        <v>0</v>
      </c>
    </row>
    <row r="1232" spans="1:18" x14ac:dyDescent="0.2">
      <c r="A1232" s="38">
        <v>120641</v>
      </c>
      <c r="B1232" s="1" t="s">
        <v>2098</v>
      </c>
      <c r="C1232" s="146">
        <f t="shared" si="55"/>
        <v>30.2767055415881</v>
      </c>
      <c r="D1232" s="24"/>
      <c r="E1232" s="24">
        <v>1</v>
      </c>
      <c r="F1232" s="2">
        <v>6.0153500000000006</v>
      </c>
      <c r="G1232" s="31">
        <v>4.3410852713178292</v>
      </c>
      <c r="H1232" s="22">
        <v>2.2702702702702702</v>
      </c>
      <c r="I1232" s="13"/>
      <c r="J1232" s="77">
        <f t="shared" si="56"/>
        <v>12.6267055415881</v>
      </c>
      <c r="K1232" s="2">
        <v>3.33</v>
      </c>
      <c r="L1232" s="2">
        <v>3.33</v>
      </c>
      <c r="M1232" s="2">
        <v>3.33</v>
      </c>
      <c r="N1232" s="2">
        <v>3.33</v>
      </c>
      <c r="O1232" s="2">
        <v>3.33</v>
      </c>
      <c r="P1232" s="151"/>
      <c r="Q1232" s="89">
        <f t="shared" si="54"/>
        <v>16.649999999999999</v>
      </c>
      <c r="R1232" s="88">
        <v>0</v>
      </c>
    </row>
    <row r="1233" spans="1:18" x14ac:dyDescent="0.2">
      <c r="A1233" s="38" t="s">
        <v>2099</v>
      </c>
      <c r="B1233" s="1" t="s">
        <v>2100</v>
      </c>
      <c r="C1233" s="146">
        <f t="shared" si="55"/>
        <v>28.299148514851485</v>
      </c>
      <c r="D1233" s="24"/>
      <c r="E1233" s="24"/>
      <c r="F1233" s="2">
        <v>5.8065000000000007</v>
      </c>
      <c r="G1233" s="157">
        <v>4.6875</v>
      </c>
      <c r="H1233" s="36">
        <v>1.4851485148514854</v>
      </c>
      <c r="I1233" s="13"/>
      <c r="J1233" s="77">
        <f>SUM(F1233:H1233)</f>
        <v>11.979148514851484</v>
      </c>
      <c r="K1233" s="152">
        <v>3.33</v>
      </c>
      <c r="L1233" s="152"/>
      <c r="M1233" s="152">
        <v>3.33</v>
      </c>
      <c r="N1233" s="152">
        <v>3.33</v>
      </c>
      <c r="O1233" s="152"/>
      <c r="P1233" s="152">
        <v>3.33</v>
      </c>
      <c r="Q1233" s="89">
        <f t="shared" si="54"/>
        <v>13.32</v>
      </c>
      <c r="R1233" s="88">
        <v>3</v>
      </c>
    </row>
    <row r="1234" spans="1:18" x14ac:dyDescent="0.2">
      <c r="A1234" s="38" t="s">
        <v>2101</v>
      </c>
      <c r="B1234" s="1" t="s">
        <v>2102</v>
      </c>
      <c r="C1234" s="146">
        <f t="shared" si="55"/>
        <v>28.781094059405941</v>
      </c>
      <c r="D1234" s="24"/>
      <c r="E1234" s="24"/>
      <c r="F1234" s="2">
        <v>6.0830000000000002</v>
      </c>
      <c r="G1234" s="157">
        <v>3.4375</v>
      </c>
      <c r="H1234" s="36">
        <v>5.9405940594059414</v>
      </c>
      <c r="I1234" s="13"/>
      <c r="J1234" s="77">
        <f>SUM(F1234:H1234)</f>
        <v>15.461094059405941</v>
      </c>
      <c r="K1234" s="152"/>
      <c r="L1234" s="152"/>
      <c r="M1234" s="152">
        <v>3.33</v>
      </c>
      <c r="N1234" s="152">
        <v>3.33</v>
      </c>
      <c r="O1234" s="152">
        <v>3.33</v>
      </c>
      <c r="P1234" s="156">
        <v>3.33</v>
      </c>
      <c r="Q1234" s="89">
        <f t="shared" si="54"/>
        <v>13.32</v>
      </c>
      <c r="R1234" s="88"/>
    </row>
    <row r="1235" spans="1:18" x14ac:dyDescent="0.2">
      <c r="A1235" s="38">
        <v>120821</v>
      </c>
      <c r="B1235" s="1" t="s">
        <v>2103</v>
      </c>
      <c r="C1235" s="146">
        <f t="shared" si="55"/>
        <v>24.991212596899224</v>
      </c>
      <c r="D1235" s="24"/>
      <c r="E1235" s="24">
        <v>1</v>
      </c>
      <c r="F1235" s="2">
        <v>2.4608250000000003</v>
      </c>
      <c r="G1235" s="31">
        <v>1.5503875968992249</v>
      </c>
      <c r="H1235" s="22">
        <v>0</v>
      </c>
      <c r="I1235" s="13"/>
      <c r="J1235" s="77">
        <f t="shared" ref="J1235:J1242" si="57">+SUM(F1235:H1235)</f>
        <v>4.0112125968992256</v>
      </c>
      <c r="K1235" s="2">
        <v>3.33</v>
      </c>
      <c r="L1235" s="2">
        <v>3.33</v>
      </c>
      <c r="M1235" s="2">
        <v>3.33</v>
      </c>
      <c r="N1235" s="2">
        <v>3.33</v>
      </c>
      <c r="O1235" s="2">
        <v>3.33</v>
      </c>
      <c r="P1235" s="151">
        <v>3.33</v>
      </c>
      <c r="Q1235" s="89">
        <f t="shared" si="54"/>
        <v>19.979999999999997</v>
      </c>
      <c r="R1235" s="88">
        <v>0</v>
      </c>
    </row>
    <row r="1236" spans="1:18" x14ac:dyDescent="0.2">
      <c r="A1236" s="38" t="s">
        <v>2215</v>
      </c>
      <c r="B1236" s="1" t="s">
        <v>2216</v>
      </c>
      <c r="C1236" s="146">
        <f t="shared" si="55"/>
        <v>31.410415841584157</v>
      </c>
      <c r="D1236" s="24">
        <v>5</v>
      </c>
      <c r="E1236" s="24"/>
      <c r="F1236" s="2">
        <v>4.9770000000000003</v>
      </c>
      <c r="G1236" s="157">
        <v>0.625</v>
      </c>
      <c r="H1236" s="36">
        <v>4.1584158415841586</v>
      </c>
      <c r="I1236" s="29"/>
      <c r="J1236" s="77">
        <f t="shared" si="57"/>
        <v>9.7604158415841589</v>
      </c>
      <c r="K1236" s="4">
        <v>3.33</v>
      </c>
      <c r="L1236" s="4">
        <v>3.33</v>
      </c>
      <c r="M1236" s="4">
        <v>3.33</v>
      </c>
      <c r="N1236" s="4">
        <v>3.33</v>
      </c>
      <c r="O1236" s="4">
        <v>3.33</v>
      </c>
      <c r="P1236" s="159"/>
      <c r="Q1236" s="89">
        <f>SUM(K1236:P1236)</f>
        <v>16.649999999999999</v>
      </c>
      <c r="R1236" s="88">
        <v>0</v>
      </c>
    </row>
    <row r="1237" spans="1:18" x14ac:dyDescent="0.2">
      <c r="A1237" s="40">
        <v>120847</v>
      </c>
      <c r="B1237" s="28" t="s">
        <v>2104</v>
      </c>
      <c r="C1237" s="146">
        <f t="shared" si="55"/>
        <v>25.517044971715904</v>
      </c>
      <c r="D1237" s="24"/>
      <c r="E1237" s="24"/>
      <c r="F1237" s="2">
        <v>7.1090500000000008</v>
      </c>
      <c r="G1237" s="31">
        <v>2.7906976744186047</v>
      </c>
      <c r="H1237" s="22">
        <v>1.2972972972972974</v>
      </c>
      <c r="I1237" s="29"/>
      <c r="J1237" s="77">
        <f t="shared" si="57"/>
        <v>11.197044971715904</v>
      </c>
      <c r="K1237" s="4">
        <v>3.33</v>
      </c>
      <c r="L1237" s="4">
        <v>3.33</v>
      </c>
      <c r="M1237" s="4"/>
      <c r="N1237" s="4">
        <v>3.33</v>
      </c>
      <c r="O1237" s="4"/>
      <c r="P1237" s="151">
        <v>3.33</v>
      </c>
      <c r="Q1237" s="89">
        <f t="shared" si="54"/>
        <v>13.32</v>
      </c>
      <c r="R1237" s="88">
        <v>1</v>
      </c>
    </row>
    <row r="1238" spans="1:18" x14ac:dyDescent="0.2">
      <c r="A1238" s="40">
        <v>120911</v>
      </c>
      <c r="B1238" s="28" t="s">
        <v>2105</v>
      </c>
      <c r="C1238" s="146">
        <f t="shared" si="55"/>
        <v>30.056862115022</v>
      </c>
      <c r="D1238" s="24"/>
      <c r="E1238" s="24">
        <v>1</v>
      </c>
      <c r="F1238" s="2">
        <v>4.1013750000000009</v>
      </c>
      <c r="G1238" s="31">
        <v>4.6511627906976747</v>
      </c>
      <c r="H1238" s="22">
        <v>0.32432432432432434</v>
      </c>
      <c r="I1238" s="29"/>
      <c r="J1238" s="77">
        <f t="shared" si="57"/>
        <v>9.076862115022001</v>
      </c>
      <c r="K1238" s="4">
        <v>3.33</v>
      </c>
      <c r="L1238" s="4">
        <v>3.33</v>
      </c>
      <c r="M1238" s="4">
        <v>3.33</v>
      </c>
      <c r="N1238" s="4">
        <v>3.33</v>
      </c>
      <c r="O1238" s="4">
        <v>3.33</v>
      </c>
      <c r="P1238" s="159">
        <v>3.33</v>
      </c>
      <c r="Q1238" s="89">
        <f t="shared" si="54"/>
        <v>19.979999999999997</v>
      </c>
      <c r="R1238" s="88">
        <v>0</v>
      </c>
    </row>
    <row r="1239" spans="1:18" x14ac:dyDescent="0.2">
      <c r="A1239" s="38" t="s">
        <v>2217</v>
      </c>
      <c r="B1239" s="1" t="s">
        <v>2218</v>
      </c>
      <c r="C1239" s="146">
        <f>+I1239+E1239+Q1239+R1239</f>
        <v>26.509999999999998</v>
      </c>
      <c r="D1239" s="24"/>
      <c r="E1239" s="24"/>
      <c r="F1239" s="2">
        <v>6.0830000000000002</v>
      </c>
      <c r="G1239" s="157">
        <v>3.75</v>
      </c>
      <c r="H1239" s="36">
        <v>0.29702970297029707</v>
      </c>
      <c r="I1239" s="29">
        <v>16.52</v>
      </c>
      <c r="J1239" s="77">
        <f>+SUM(F1239:H1239)</f>
        <v>10.130029702970297</v>
      </c>
      <c r="K1239" s="4"/>
      <c r="L1239" s="4"/>
      <c r="M1239" s="4">
        <v>3.33</v>
      </c>
      <c r="N1239" s="4">
        <v>3.33</v>
      </c>
      <c r="O1239" s="4"/>
      <c r="P1239" s="159">
        <v>3.33</v>
      </c>
      <c r="Q1239" s="89">
        <f>SUM(K1239:P1239)</f>
        <v>9.99</v>
      </c>
      <c r="R1239" s="88">
        <v>0</v>
      </c>
    </row>
    <row r="1240" spans="1:18" x14ac:dyDescent="0.2">
      <c r="A1240" s="40">
        <v>120968</v>
      </c>
      <c r="B1240" s="28" t="s">
        <v>2219</v>
      </c>
      <c r="C1240" s="146">
        <f t="shared" si="55"/>
        <v>26.269581515818139</v>
      </c>
      <c r="D1240" s="24"/>
      <c r="E1240" s="24">
        <v>1</v>
      </c>
      <c r="F1240" s="2">
        <v>0.82027500000000009</v>
      </c>
      <c r="G1240" s="31">
        <v>1.5503875968992249</v>
      </c>
      <c r="H1240" s="22">
        <v>2.9189189189189193</v>
      </c>
      <c r="I1240" s="29"/>
      <c r="J1240" s="77">
        <f>+SUM(F1240:H1240)</f>
        <v>5.2895815158181438</v>
      </c>
      <c r="K1240" s="4">
        <v>3.33</v>
      </c>
      <c r="L1240" s="4">
        <v>3.33</v>
      </c>
      <c r="M1240" s="4">
        <v>3.33</v>
      </c>
      <c r="N1240" s="4">
        <v>3.33</v>
      </c>
      <c r="O1240" s="4">
        <v>3.33</v>
      </c>
      <c r="P1240" s="159">
        <v>3.33</v>
      </c>
      <c r="Q1240" s="89">
        <f>SUM(K1240:P1240)</f>
        <v>19.979999999999997</v>
      </c>
      <c r="R1240" s="88">
        <v>0</v>
      </c>
    </row>
    <row r="1241" spans="1:18" x14ac:dyDescent="0.2">
      <c r="A1241" s="40">
        <v>120988</v>
      </c>
      <c r="B1241" s="28" t="s">
        <v>2106</v>
      </c>
      <c r="C1241" s="146">
        <f t="shared" si="55"/>
        <v>29.520116891891888</v>
      </c>
      <c r="D1241" s="24"/>
      <c r="E1241" s="24">
        <v>1</v>
      </c>
      <c r="F1241" s="2">
        <v>4.6482250000000001</v>
      </c>
      <c r="G1241" s="31">
        <v>0</v>
      </c>
      <c r="H1241" s="22">
        <v>3.8918918918918921</v>
      </c>
      <c r="I1241" s="29"/>
      <c r="J1241" s="77">
        <f t="shared" si="57"/>
        <v>8.5401168918918913</v>
      </c>
      <c r="K1241" s="4">
        <v>3.33</v>
      </c>
      <c r="L1241" s="4">
        <v>3.33</v>
      </c>
      <c r="M1241" s="4">
        <v>3.33</v>
      </c>
      <c r="N1241" s="4">
        <v>3.33</v>
      </c>
      <c r="O1241" s="4">
        <v>3.33</v>
      </c>
      <c r="P1241" s="159">
        <v>3.33</v>
      </c>
      <c r="Q1241" s="89">
        <f t="shared" si="54"/>
        <v>19.979999999999997</v>
      </c>
      <c r="R1241" s="88">
        <v>0</v>
      </c>
    </row>
    <row r="1242" spans="1:18" x14ac:dyDescent="0.2">
      <c r="A1242" s="40">
        <v>121034</v>
      </c>
      <c r="B1242" s="28" t="s">
        <v>2107</v>
      </c>
      <c r="C1242" s="146">
        <f t="shared" si="55"/>
        <v>28.80839312801173</v>
      </c>
      <c r="D1242" s="24"/>
      <c r="E1242" s="24">
        <v>1</v>
      </c>
      <c r="F1242" s="2">
        <v>4.3748000000000005</v>
      </c>
      <c r="G1242" s="31">
        <v>2.4806201550387597</v>
      </c>
      <c r="H1242" s="22">
        <v>0.97297297297297303</v>
      </c>
      <c r="I1242" s="29"/>
      <c r="J1242" s="77">
        <f t="shared" si="57"/>
        <v>7.8283931280117329</v>
      </c>
      <c r="K1242" s="4">
        <v>3.33</v>
      </c>
      <c r="L1242" s="4">
        <v>3.33</v>
      </c>
      <c r="M1242" s="4">
        <v>3.33</v>
      </c>
      <c r="N1242" s="4">
        <v>3.33</v>
      </c>
      <c r="O1242" s="4">
        <v>3.33</v>
      </c>
      <c r="P1242" s="159">
        <v>3.33</v>
      </c>
      <c r="Q1242" s="89">
        <f t="shared" si="54"/>
        <v>19.979999999999997</v>
      </c>
      <c r="R1242" s="88">
        <v>0</v>
      </c>
    </row>
    <row r="1243" spans="1:18" x14ac:dyDescent="0.2">
      <c r="A1243" s="38" t="s">
        <v>2108</v>
      </c>
      <c r="B1243" s="1" t="s">
        <v>2109</v>
      </c>
      <c r="C1243" s="146">
        <f t="shared" si="55"/>
        <v>37.120000000000005</v>
      </c>
      <c r="D1243" s="24"/>
      <c r="E1243" s="24"/>
      <c r="F1243" s="2">
        <v>10</v>
      </c>
      <c r="G1243" s="157">
        <v>8.75</v>
      </c>
      <c r="H1243" s="36">
        <v>5.05</v>
      </c>
      <c r="I1243" s="13"/>
      <c r="J1243" s="77">
        <f>SUM(F1243:H1243)</f>
        <v>23.8</v>
      </c>
      <c r="K1243" s="152">
        <v>3.33</v>
      </c>
      <c r="L1243" s="152"/>
      <c r="M1243" s="152">
        <v>3.33</v>
      </c>
      <c r="N1243" s="152">
        <v>3.33</v>
      </c>
      <c r="O1243" s="152">
        <v>3.33</v>
      </c>
      <c r="P1243" s="156"/>
      <c r="Q1243" s="89">
        <f t="shared" si="54"/>
        <v>13.32</v>
      </c>
      <c r="R1243" s="88"/>
    </row>
    <row r="1244" spans="1:18" x14ac:dyDescent="0.2">
      <c r="A1244" s="40">
        <v>121195</v>
      </c>
      <c r="B1244" s="28" t="s">
        <v>2110</v>
      </c>
      <c r="C1244" s="146">
        <f t="shared" si="55"/>
        <v>38.439700502828408</v>
      </c>
      <c r="D1244" s="24">
        <v>5</v>
      </c>
      <c r="E1244" s="24">
        <v>1</v>
      </c>
      <c r="F1244" s="2">
        <v>5.4685000000000006</v>
      </c>
      <c r="G1244" s="31">
        <v>3.7209302325581395</v>
      </c>
      <c r="H1244" s="22">
        <v>2.2702702702702702</v>
      </c>
      <c r="I1244" s="29"/>
      <c r="J1244" s="77">
        <f>+SUM(F1244:H1244)</f>
        <v>11.45970050282841</v>
      </c>
      <c r="K1244" s="4">
        <v>3.33</v>
      </c>
      <c r="L1244" s="4">
        <v>3.33</v>
      </c>
      <c r="M1244" s="4">
        <v>3.33</v>
      </c>
      <c r="N1244" s="4">
        <v>3.33</v>
      </c>
      <c r="O1244" s="4">
        <v>3.33</v>
      </c>
      <c r="P1244" s="159">
        <v>3.33</v>
      </c>
      <c r="Q1244" s="89">
        <f t="shared" si="54"/>
        <v>19.979999999999997</v>
      </c>
      <c r="R1244" s="88">
        <v>1</v>
      </c>
    </row>
    <row r="1245" spans="1:18" x14ac:dyDescent="0.2">
      <c r="A1245" s="40">
        <v>121208</v>
      </c>
      <c r="B1245" s="28" t="s">
        <v>2111</v>
      </c>
      <c r="C1245" s="146">
        <f t="shared" si="55"/>
        <v>36.551305426356585</v>
      </c>
      <c r="D1245" s="24"/>
      <c r="E1245" s="24"/>
      <c r="F1245" s="2">
        <v>8.7496000000000009</v>
      </c>
      <c r="G1245" s="31">
        <v>6.8217054263565888</v>
      </c>
      <c r="H1245" s="22">
        <v>0</v>
      </c>
      <c r="I1245" s="29"/>
      <c r="J1245" s="77">
        <f>+SUM(F1245:H1245)</f>
        <v>15.57130542635659</v>
      </c>
      <c r="K1245" s="4">
        <v>3.33</v>
      </c>
      <c r="L1245" s="4">
        <v>3.33</v>
      </c>
      <c r="M1245" s="4">
        <v>3.33</v>
      </c>
      <c r="N1245" s="4">
        <v>3.33</v>
      </c>
      <c r="O1245" s="4">
        <v>3.33</v>
      </c>
      <c r="P1245" s="159">
        <v>3.33</v>
      </c>
      <c r="Q1245" s="89">
        <f t="shared" si="54"/>
        <v>19.979999999999997</v>
      </c>
      <c r="R1245" s="88">
        <v>1</v>
      </c>
    </row>
    <row r="1246" spans="1:18" x14ac:dyDescent="0.2">
      <c r="A1246" s="40">
        <v>121310</v>
      </c>
      <c r="B1246" s="28" t="s">
        <v>2112</v>
      </c>
      <c r="C1246" s="146">
        <f t="shared" si="55"/>
        <v>33.707360213702074</v>
      </c>
      <c r="D1246" s="24"/>
      <c r="E1246" s="24"/>
      <c r="F1246" s="2">
        <v>3.2811000000000003</v>
      </c>
      <c r="G1246" s="31">
        <v>5.5813953488372094</v>
      </c>
      <c r="H1246" s="22">
        <v>4.8648648648648649</v>
      </c>
      <c r="I1246" s="29"/>
      <c r="J1246" s="77">
        <f>+SUM(F1246:H1246)</f>
        <v>13.727360213702076</v>
      </c>
      <c r="K1246" s="4">
        <v>3.33</v>
      </c>
      <c r="L1246" s="4">
        <v>3.33</v>
      </c>
      <c r="M1246" s="4">
        <v>3.33</v>
      </c>
      <c r="N1246" s="4">
        <v>3.33</v>
      </c>
      <c r="O1246" s="4">
        <v>3.33</v>
      </c>
      <c r="P1246" s="159">
        <v>3.33</v>
      </c>
      <c r="Q1246" s="89">
        <f t="shared" si="54"/>
        <v>19.979999999999997</v>
      </c>
      <c r="R1246" s="88">
        <v>0</v>
      </c>
    </row>
    <row r="1247" spans="1:18" x14ac:dyDescent="0.2">
      <c r="A1247" s="40">
        <v>121312</v>
      </c>
      <c r="B1247" s="28" t="s">
        <v>2113</v>
      </c>
      <c r="C1247" s="146">
        <f t="shared" si="55"/>
        <v>35.105589382987638</v>
      </c>
      <c r="D1247" s="24"/>
      <c r="E1247" s="24"/>
      <c r="F1247" s="2">
        <v>6.8356250000000003</v>
      </c>
      <c r="G1247" s="31">
        <v>3.1007751937984498</v>
      </c>
      <c r="H1247" s="22">
        <v>5.1891891891891895</v>
      </c>
      <c r="I1247" s="29"/>
      <c r="J1247" s="77">
        <f>+SUM(F1247:H1247)</f>
        <v>15.12558938298764</v>
      </c>
      <c r="K1247" s="4">
        <v>3.33</v>
      </c>
      <c r="L1247" s="4">
        <v>3.33</v>
      </c>
      <c r="M1247" s="4">
        <v>3.33</v>
      </c>
      <c r="N1247" s="4">
        <v>3.33</v>
      </c>
      <c r="O1247" s="4">
        <v>3.33</v>
      </c>
      <c r="P1247" s="159">
        <v>3.33</v>
      </c>
      <c r="Q1247" s="89">
        <f t="shared" si="54"/>
        <v>19.979999999999997</v>
      </c>
      <c r="R1247" s="88">
        <v>0</v>
      </c>
    </row>
    <row r="1248" spans="1:18" x14ac:dyDescent="0.2">
      <c r="A1248" s="160" t="s">
        <v>2114</v>
      </c>
      <c r="B1248" s="1" t="s">
        <v>2115</v>
      </c>
      <c r="C1248" s="146">
        <f t="shared" si="55"/>
        <v>38.383653465346534</v>
      </c>
      <c r="D1248" s="24"/>
      <c r="E1248" s="24"/>
      <c r="F1248" s="2">
        <v>5.8065000000000007</v>
      </c>
      <c r="G1248" s="157">
        <v>4.0625</v>
      </c>
      <c r="H1248" s="36">
        <v>6.5346534653465351</v>
      </c>
      <c r="I1248" s="13"/>
      <c r="J1248" s="77">
        <f>SUM(F1248:H1248)</f>
        <v>16.403653465346537</v>
      </c>
      <c r="K1248" s="152">
        <v>3.33</v>
      </c>
      <c r="L1248" s="152">
        <v>3.33</v>
      </c>
      <c r="M1248" s="152">
        <v>3.33</v>
      </c>
      <c r="N1248" s="152">
        <v>3.33</v>
      </c>
      <c r="O1248" s="152">
        <v>3.33</v>
      </c>
      <c r="P1248" s="156">
        <v>3.33</v>
      </c>
      <c r="Q1248" s="89">
        <f t="shared" si="54"/>
        <v>19.979999999999997</v>
      </c>
      <c r="R1248" s="88">
        <v>2</v>
      </c>
    </row>
    <row r="1249" spans="1:18" x14ac:dyDescent="0.2">
      <c r="A1249" s="38" t="s">
        <v>2116</v>
      </c>
      <c r="B1249" s="1" t="s">
        <v>2117</v>
      </c>
      <c r="C1249" s="146">
        <f t="shared" si="55"/>
        <v>27.384</v>
      </c>
      <c r="D1249" s="24"/>
      <c r="E1249" s="24"/>
      <c r="F1249" s="2">
        <v>7.1890000000000009</v>
      </c>
      <c r="G1249" s="157">
        <v>6.875</v>
      </c>
      <c r="H1249" s="36"/>
      <c r="I1249" s="13"/>
      <c r="J1249" s="77">
        <f>SUM(F1249:H1249)</f>
        <v>14.064</v>
      </c>
      <c r="K1249" s="152">
        <v>3.33</v>
      </c>
      <c r="L1249" s="152">
        <v>3.33</v>
      </c>
      <c r="M1249" s="152"/>
      <c r="N1249" s="152">
        <v>3.33</v>
      </c>
      <c r="O1249" s="152">
        <v>3.33</v>
      </c>
      <c r="P1249" s="156"/>
      <c r="Q1249" s="89">
        <f t="shared" si="54"/>
        <v>13.32</v>
      </c>
      <c r="R1249" s="88"/>
    </row>
    <row r="1250" spans="1:18" x14ac:dyDescent="0.2">
      <c r="A1250" s="40">
        <v>121374</v>
      </c>
      <c r="B1250" s="28" t="s">
        <v>2220</v>
      </c>
      <c r="C1250" s="146">
        <f>+E1250+I1250+Q1250+R1250</f>
        <v>26.289999999999996</v>
      </c>
      <c r="D1250" s="24"/>
      <c r="E1250" s="24">
        <v>1</v>
      </c>
      <c r="F1250" s="2">
        <v>0</v>
      </c>
      <c r="G1250" s="31">
        <v>2.1705426356589146</v>
      </c>
      <c r="H1250" s="22">
        <v>0.32432432432432434</v>
      </c>
      <c r="I1250" s="29">
        <v>5.31</v>
      </c>
      <c r="J1250" s="77">
        <f>+SUM(F1250:H1250)</f>
        <v>2.4948669599832387</v>
      </c>
      <c r="K1250" s="4">
        <v>3.33</v>
      </c>
      <c r="L1250" s="4">
        <v>3.33</v>
      </c>
      <c r="M1250" s="4">
        <v>3.33</v>
      </c>
      <c r="N1250" s="4">
        <v>3.33</v>
      </c>
      <c r="O1250" s="4">
        <v>3.33</v>
      </c>
      <c r="P1250" s="159">
        <v>3.33</v>
      </c>
      <c r="Q1250" s="89">
        <f>SUM(K1250:P1250)</f>
        <v>19.979999999999997</v>
      </c>
      <c r="R1250" s="88">
        <v>0</v>
      </c>
    </row>
    <row r="1251" spans="1:18" x14ac:dyDescent="0.2">
      <c r="A1251" s="40" t="s">
        <v>2118</v>
      </c>
      <c r="B1251" s="1" t="s">
        <v>2119</v>
      </c>
      <c r="C1251" s="146">
        <f t="shared" si="55"/>
        <v>40.574504950495047</v>
      </c>
      <c r="D1251" s="24"/>
      <c r="E1251" s="24"/>
      <c r="F1251" s="2">
        <v>10</v>
      </c>
      <c r="G1251" s="157">
        <v>6.875</v>
      </c>
      <c r="H1251" s="36">
        <v>5.0495049504950504</v>
      </c>
      <c r="I1251" s="29"/>
      <c r="J1251" s="77">
        <f>SUM(F1251:H1251)</f>
        <v>21.924504950495049</v>
      </c>
      <c r="K1251" s="150">
        <v>3.33</v>
      </c>
      <c r="L1251" s="150">
        <v>3.33</v>
      </c>
      <c r="M1251" s="150">
        <v>3.33</v>
      </c>
      <c r="N1251" s="150">
        <v>3.33</v>
      </c>
      <c r="O1251" s="150"/>
      <c r="P1251" s="155">
        <v>3.33</v>
      </c>
      <c r="Q1251" s="89">
        <f t="shared" si="54"/>
        <v>16.649999999999999</v>
      </c>
      <c r="R1251" s="88">
        <v>2</v>
      </c>
    </row>
    <row r="1252" spans="1:18" x14ac:dyDescent="0.2">
      <c r="A1252" s="40">
        <v>130026</v>
      </c>
      <c r="B1252" s="28" t="s">
        <v>2120</v>
      </c>
      <c r="C1252" s="146">
        <f t="shared" si="55"/>
        <v>54.214805311125076</v>
      </c>
      <c r="D1252" s="24">
        <v>5</v>
      </c>
      <c r="E1252" s="24"/>
      <c r="F1252" s="2">
        <v>8.2027500000000018</v>
      </c>
      <c r="G1252" s="31">
        <v>9.3023255813953494</v>
      </c>
      <c r="H1252" s="22">
        <v>9.7297297297297298</v>
      </c>
      <c r="I1252" s="29"/>
      <c r="J1252" s="77">
        <f>+SUM(F1252:H1252)</f>
        <v>27.234805311125083</v>
      </c>
      <c r="K1252" s="4">
        <v>3.33</v>
      </c>
      <c r="L1252" s="4">
        <v>3.33</v>
      </c>
      <c r="M1252" s="4">
        <v>3.33</v>
      </c>
      <c r="N1252" s="4">
        <v>3.33</v>
      </c>
      <c r="O1252" s="4">
        <v>3.33</v>
      </c>
      <c r="P1252" s="159">
        <v>3.33</v>
      </c>
      <c r="Q1252" s="89">
        <f t="shared" si="54"/>
        <v>19.979999999999997</v>
      </c>
      <c r="R1252" s="88">
        <v>2</v>
      </c>
    </row>
    <row r="1253" spans="1:18" x14ac:dyDescent="0.2">
      <c r="A1253" s="40">
        <v>130062</v>
      </c>
      <c r="B1253" s="28" t="s">
        <v>2121</v>
      </c>
      <c r="C1253" s="146">
        <f t="shared" si="55"/>
        <v>56.690457442908027</v>
      </c>
      <c r="D1253" s="24">
        <v>5</v>
      </c>
      <c r="E1253" s="24">
        <v>1</v>
      </c>
      <c r="F1253" s="2">
        <v>9.5698750000000015</v>
      </c>
      <c r="G1253" s="31">
        <v>3.4108527131782944</v>
      </c>
      <c r="H1253" s="22">
        <v>9.7297297297297298</v>
      </c>
      <c r="I1253" s="29"/>
      <c r="J1253" s="77">
        <f>+SUM(F1253:H1253)</f>
        <v>22.710457442908027</v>
      </c>
      <c r="K1253" s="4">
        <v>3.33</v>
      </c>
      <c r="L1253" s="4">
        <v>3.33</v>
      </c>
      <c r="M1253" s="4">
        <v>3.33</v>
      </c>
      <c r="N1253" s="4">
        <v>3.33</v>
      </c>
      <c r="O1253" s="4">
        <v>3.33</v>
      </c>
      <c r="P1253" s="159">
        <v>3.33</v>
      </c>
      <c r="Q1253" s="89">
        <f t="shared" si="54"/>
        <v>19.979999999999997</v>
      </c>
      <c r="R1253" s="88">
        <v>8</v>
      </c>
    </row>
    <row r="1254" spans="1:18" x14ac:dyDescent="0.2">
      <c r="A1254" s="40">
        <v>130063</v>
      </c>
      <c r="B1254" s="28" t="s">
        <v>2122</v>
      </c>
      <c r="C1254" s="146">
        <f t="shared" si="55"/>
        <v>43.858066912843071</v>
      </c>
      <c r="D1254" s="24"/>
      <c r="E1254" s="24">
        <v>1</v>
      </c>
      <c r="F1254" s="2">
        <v>9.5698750000000015</v>
      </c>
      <c r="G1254" s="31">
        <v>6.8217054263565888</v>
      </c>
      <c r="H1254" s="22">
        <v>6.4864864864864868</v>
      </c>
      <c r="I1254" s="29"/>
      <c r="J1254" s="77">
        <f>+SUM(F1254:H1254)</f>
        <v>22.878066912843078</v>
      </c>
      <c r="K1254" s="4">
        <v>3.33</v>
      </c>
      <c r="L1254" s="4">
        <v>3.33</v>
      </c>
      <c r="M1254" s="4">
        <v>3.33</v>
      </c>
      <c r="N1254" s="4">
        <v>3.33</v>
      </c>
      <c r="O1254" s="4">
        <v>3.33</v>
      </c>
      <c r="P1254" s="159">
        <v>3.33</v>
      </c>
      <c r="Q1254" s="89">
        <f t="shared" si="54"/>
        <v>19.979999999999997</v>
      </c>
      <c r="R1254" s="88">
        <v>0</v>
      </c>
    </row>
    <row r="1255" spans="1:18" x14ac:dyDescent="0.2">
      <c r="A1255" s="38" t="s">
        <v>2123</v>
      </c>
      <c r="B1255" s="1" t="s">
        <v>2124</v>
      </c>
      <c r="C1255" s="146">
        <f t="shared" si="55"/>
        <v>41.784445544554458</v>
      </c>
      <c r="D1255" s="24"/>
      <c r="E1255" s="24"/>
      <c r="F1255" s="2">
        <v>8.5715000000000003</v>
      </c>
      <c r="G1255" s="157">
        <v>8.4375</v>
      </c>
      <c r="H1255" s="36">
        <v>4.4554455445544559</v>
      </c>
      <c r="I1255" s="13"/>
      <c r="J1255" s="77">
        <f>SUM(F1255:H1255)</f>
        <v>21.464445544554458</v>
      </c>
      <c r="K1255" s="152">
        <v>3.33</v>
      </c>
      <c r="L1255" s="152"/>
      <c r="M1255" s="152"/>
      <c r="N1255" s="152">
        <v>3.33</v>
      </c>
      <c r="O1255" s="152">
        <v>3.33</v>
      </c>
      <c r="P1255" s="156">
        <v>3.33</v>
      </c>
      <c r="Q1255" s="89">
        <f t="shared" si="54"/>
        <v>13.32</v>
      </c>
      <c r="R1255" s="88">
        <v>7</v>
      </c>
    </row>
    <row r="1256" spans="1:18" x14ac:dyDescent="0.2">
      <c r="A1256" s="40">
        <v>130087</v>
      </c>
      <c r="B1256" s="28" t="s">
        <v>2125</v>
      </c>
      <c r="C1256" s="146">
        <f t="shared" si="55"/>
        <v>27.249235386549337</v>
      </c>
      <c r="D1256" s="24"/>
      <c r="E1256" s="24">
        <v>1</v>
      </c>
      <c r="F1256" s="2">
        <v>5.4685000000000006</v>
      </c>
      <c r="G1256" s="31">
        <v>1.8604651162790697</v>
      </c>
      <c r="H1256" s="22">
        <v>2.2702702702702702</v>
      </c>
      <c r="I1256" s="29"/>
      <c r="J1256" s="77">
        <f>+SUM(F1256:H1256)</f>
        <v>9.5992353865493403</v>
      </c>
      <c r="K1256" s="4"/>
      <c r="L1256" s="4">
        <v>3.33</v>
      </c>
      <c r="M1256" s="4">
        <v>3.33</v>
      </c>
      <c r="N1256" s="4">
        <v>3.33</v>
      </c>
      <c r="O1256" s="4">
        <v>3.33</v>
      </c>
      <c r="P1256" s="159">
        <v>3.33</v>
      </c>
      <c r="Q1256" s="89">
        <f t="shared" si="54"/>
        <v>16.649999999999999</v>
      </c>
      <c r="R1256" s="88">
        <v>0</v>
      </c>
    </row>
    <row r="1257" spans="1:18" x14ac:dyDescent="0.2">
      <c r="A1257" s="38" t="s">
        <v>2126</v>
      </c>
      <c r="B1257" s="1" t="s">
        <v>2127</v>
      </c>
      <c r="C1257" s="146">
        <f t="shared" si="55"/>
        <v>38.055945544554454</v>
      </c>
      <c r="D1257" s="24"/>
      <c r="E1257" s="24"/>
      <c r="F1257" s="2">
        <v>4.7005000000000008</v>
      </c>
      <c r="G1257" s="157">
        <v>6.25</v>
      </c>
      <c r="H1257" s="36">
        <v>4.4554455445544559</v>
      </c>
      <c r="I1257" s="13"/>
      <c r="J1257" s="77">
        <f>SUM(F1257:H1257)</f>
        <v>15.405945544554458</v>
      </c>
      <c r="K1257" s="152"/>
      <c r="L1257" s="152">
        <v>3.33</v>
      </c>
      <c r="M1257" s="152">
        <v>3.33</v>
      </c>
      <c r="N1257" s="152">
        <v>3.33</v>
      </c>
      <c r="O1257" s="4">
        <v>3.33</v>
      </c>
      <c r="P1257" s="156">
        <v>3.33</v>
      </c>
      <c r="Q1257" s="89">
        <f t="shared" si="54"/>
        <v>16.649999999999999</v>
      </c>
      <c r="R1257" s="88">
        <v>6</v>
      </c>
    </row>
    <row r="1258" spans="1:18" x14ac:dyDescent="0.2">
      <c r="A1258" s="40">
        <v>130121</v>
      </c>
      <c r="B1258" s="28" t="s">
        <v>2128</v>
      </c>
      <c r="C1258" s="146">
        <f t="shared" si="55"/>
        <v>29.280733851875127</v>
      </c>
      <c r="D1258" s="24"/>
      <c r="E1258" s="24">
        <v>1</v>
      </c>
      <c r="F1258" s="2">
        <v>1.9139750000000002</v>
      </c>
      <c r="G1258" s="31">
        <v>2.1705426356589146</v>
      </c>
      <c r="H1258" s="22">
        <v>4.2162162162162167</v>
      </c>
      <c r="I1258" s="29"/>
      <c r="J1258" s="77">
        <f>+SUM(F1258:H1258)</f>
        <v>8.3007338518751315</v>
      </c>
      <c r="K1258" s="4">
        <v>3.33</v>
      </c>
      <c r="L1258" s="4">
        <v>3.33</v>
      </c>
      <c r="M1258" s="4">
        <v>3.33</v>
      </c>
      <c r="N1258" s="4">
        <v>3.33</v>
      </c>
      <c r="O1258" s="4">
        <v>3.33</v>
      </c>
      <c r="P1258" s="159">
        <v>3.33</v>
      </c>
      <c r="Q1258" s="89">
        <f t="shared" si="54"/>
        <v>19.979999999999997</v>
      </c>
      <c r="R1258" s="88">
        <v>0</v>
      </c>
    </row>
    <row r="1259" spans="1:18" x14ac:dyDescent="0.2">
      <c r="A1259" s="40" t="s">
        <v>2129</v>
      </c>
      <c r="B1259" s="1" t="s">
        <v>2130</v>
      </c>
      <c r="C1259" s="146">
        <f t="shared" si="55"/>
        <v>36.15</v>
      </c>
      <c r="D1259" s="24"/>
      <c r="E1259" s="24"/>
      <c r="F1259" s="2">
        <v>8.2949999999999999</v>
      </c>
      <c r="G1259" s="157">
        <v>1.875</v>
      </c>
      <c r="H1259" s="36"/>
      <c r="I1259" s="29"/>
      <c r="J1259" s="77">
        <f>SUM(F1259:H1259)</f>
        <v>10.17</v>
      </c>
      <c r="K1259" s="150">
        <v>3.33</v>
      </c>
      <c r="L1259" s="150">
        <v>3.33</v>
      </c>
      <c r="M1259" s="150">
        <v>3.33</v>
      </c>
      <c r="N1259" s="150">
        <v>3.33</v>
      </c>
      <c r="O1259" s="150">
        <v>3.33</v>
      </c>
      <c r="P1259" s="155">
        <v>3.33</v>
      </c>
      <c r="Q1259" s="89">
        <f t="shared" si="54"/>
        <v>19.979999999999997</v>
      </c>
      <c r="R1259" s="88">
        <v>6</v>
      </c>
    </row>
    <row r="1260" spans="1:18" x14ac:dyDescent="0.2">
      <c r="A1260" s="40" t="s">
        <v>2131</v>
      </c>
      <c r="B1260" s="1" t="s">
        <v>2132</v>
      </c>
      <c r="C1260" s="146">
        <f t="shared" si="55"/>
        <v>54.185891089108907</v>
      </c>
      <c r="D1260" s="24"/>
      <c r="E1260" s="24"/>
      <c r="F1260" s="2">
        <v>8.2949999999999999</v>
      </c>
      <c r="G1260" s="157">
        <v>10</v>
      </c>
      <c r="H1260" s="36">
        <v>8.9108910891089117</v>
      </c>
      <c r="I1260" s="29"/>
      <c r="J1260" s="77">
        <f>SUM(F1260:H1260)</f>
        <v>27.205891089108913</v>
      </c>
      <c r="K1260" s="150">
        <v>3.33</v>
      </c>
      <c r="L1260" s="150">
        <v>3.33</v>
      </c>
      <c r="M1260" s="150">
        <v>3.33</v>
      </c>
      <c r="N1260" s="150">
        <v>3.33</v>
      </c>
      <c r="O1260" s="150">
        <v>3.33</v>
      </c>
      <c r="P1260" s="155">
        <v>3.33</v>
      </c>
      <c r="Q1260" s="89">
        <f t="shared" si="54"/>
        <v>19.979999999999997</v>
      </c>
      <c r="R1260" s="88">
        <v>7</v>
      </c>
    </row>
    <row r="1261" spans="1:18" x14ac:dyDescent="0.2">
      <c r="A1261" s="40">
        <v>130195</v>
      </c>
      <c r="B1261" s="28" t="s">
        <v>2133</v>
      </c>
      <c r="C1261" s="146">
        <f t="shared" si="55"/>
        <v>26.76760320553111</v>
      </c>
      <c r="D1261" s="24"/>
      <c r="E1261" s="24">
        <v>1</v>
      </c>
      <c r="F1261" s="2">
        <v>1.0937000000000001</v>
      </c>
      <c r="G1261" s="31">
        <v>3.7209302325581395</v>
      </c>
      <c r="H1261" s="22">
        <v>0.97297297297297303</v>
      </c>
      <c r="I1261" s="29"/>
      <c r="J1261" s="77">
        <f>+SUM(F1261:H1261)</f>
        <v>5.787603205531112</v>
      </c>
      <c r="K1261" s="4">
        <v>3.33</v>
      </c>
      <c r="L1261" s="4">
        <v>3.33</v>
      </c>
      <c r="M1261" s="4">
        <v>3.33</v>
      </c>
      <c r="N1261" s="4">
        <v>3.33</v>
      </c>
      <c r="O1261" s="4">
        <v>3.33</v>
      </c>
      <c r="P1261" s="159">
        <v>3.33</v>
      </c>
      <c r="Q1261" s="89">
        <f t="shared" si="54"/>
        <v>19.979999999999997</v>
      </c>
      <c r="R1261" s="88">
        <v>0</v>
      </c>
    </row>
    <row r="1262" spans="1:18" x14ac:dyDescent="0.2">
      <c r="A1262" s="40">
        <v>130201</v>
      </c>
      <c r="B1262" s="28" t="s">
        <v>2134</v>
      </c>
      <c r="C1262" s="146">
        <f t="shared" si="55"/>
        <v>34.36129486695998</v>
      </c>
      <c r="D1262" s="24"/>
      <c r="E1262" s="24">
        <v>1</v>
      </c>
      <c r="F1262" s="2">
        <v>4.3748000000000005</v>
      </c>
      <c r="G1262" s="31">
        <v>8.6821705426356584</v>
      </c>
      <c r="H1262" s="22">
        <v>0.32432432432432434</v>
      </c>
      <c r="I1262" s="29"/>
      <c r="J1262" s="77">
        <f>+SUM(F1262:H1262)</f>
        <v>13.381294866959983</v>
      </c>
      <c r="K1262" s="4">
        <v>3.33</v>
      </c>
      <c r="L1262" s="4">
        <v>3.33</v>
      </c>
      <c r="M1262" s="4">
        <v>3.33</v>
      </c>
      <c r="N1262" s="4">
        <v>3.33</v>
      </c>
      <c r="O1262" s="4">
        <v>3.33</v>
      </c>
      <c r="P1262" s="159">
        <v>3.33</v>
      </c>
      <c r="Q1262" s="89">
        <f t="shared" si="54"/>
        <v>19.979999999999997</v>
      </c>
      <c r="R1262" s="88">
        <v>0</v>
      </c>
    </row>
    <row r="1263" spans="1:18" x14ac:dyDescent="0.2">
      <c r="A1263" s="40" t="s">
        <v>2135</v>
      </c>
      <c r="B1263" s="1" t="s">
        <v>2136</v>
      </c>
      <c r="C1263" s="146">
        <f t="shared" si="55"/>
        <v>41.184123762376238</v>
      </c>
      <c r="D1263" s="24"/>
      <c r="E1263" s="24"/>
      <c r="F1263" s="2">
        <v>7.1890000000000009</v>
      </c>
      <c r="G1263" s="157">
        <v>8.4375</v>
      </c>
      <c r="H1263" s="36">
        <v>6.2376237623762387</v>
      </c>
      <c r="I1263" s="29"/>
      <c r="J1263" s="77">
        <f>SUM(F1263:H1263)</f>
        <v>21.864123762376238</v>
      </c>
      <c r="K1263" s="150">
        <v>3.33</v>
      </c>
      <c r="L1263" s="150">
        <v>3.33</v>
      </c>
      <c r="M1263" s="150">
        <v>3.33</v>
      </c>
      <c r="N1263" s="150">
        <v>3.33</v>
      </c>
      <c r="O1263" s="150"/>
      <c r="P1263" s="155"/>
      <c r="Q1263" s="89">
        <f t="shared" si="54"/>
        <v>13.32</v>
      </c>
      <c r="R1263" s="88">
        <v>6</v>
      </c>
    </row>
    <row r="1264" spans="1:18" x14ac:dyDescent="0.2">
      <c r="A1264" s="40">
        <v>130233</v>
      </c>
      <c r="B1264" s="28" t="s">
        <v>2137</v>
      </c>
      <c r="C1264" s="146">
        <f t="shared" si="55"/>
        <v>34.709431227739366</v>
      </c>
      <c r="D1264" s="24"/>
      <c r="E1264" s="24">
        <v>1</v>
      </c>
      <c r="F1264" s="2">
        <v>2.7342500000000003</v>
      </c>
      <c r="G1264" s="31">
        <v>7.7519379844961236</v>
      </c>
      <c r="H1264" s="22">
        <v>3.2432432432432434</v>
      </c>
      <c r="I1264" s="29"/>
      <c r="J1264" s="77">
        <f>+SUM(F1264:H1264)</f>
        <v>13.729431227739367</v>
      </c>
      <c r="K1264" s="4">
        <v>3.33</v>
      </c>
      <c r="L1264" s="4">
        <v>3.33</v>
      </c>
      <c r="M1264" s="4">
        <v>3.33</v>
      </c>
      <c r="N1264" s="4">
        <v>3.33</v>
      </c>
      <c r="O1264" s="4">
        <v>3.33</v>
      </c>
      <c r="P1264" s="159">
        <v>3.33</v>
      </c>
      <c r="Q1264" s="89">
        <f t="shared" si="54"/>
        <v>19.979999999999997</v>
      </c>
      <c r="R1264" s="88">
        <v>0</v>
      </c>
    </row>
    <row r="1265" spans="1:18" x14ac:dyDescent="0.2">
      <c r="A1265" s="40">
        <v>130242</v>
      </c>
      <c r="B1265" s="28" t="s">
        <v>2138</v>
      </c>
      <c r="C1265" s="146">
        <f t="shared" si="55"/>
        <v>40.944687984496127</v>
      </c>
      <c r="D1265" s="24"/>
      <c r="E1265" s="24">
        <v>1</v>
      </c>
      <c r="F1265" s="2">
        <v>8.2027500000000018</v>
      </c>
      <c r="G1265" s="31">
        <v>7.7519379844961236</v>
      </c>
      <c r="H1265" s="22">
        <v>10</v>
      </c>
      <c r="I1265" s="29"/>
      <c r="J1265" s="77">
        <f>+SUM(F1265:H1265)</f>
        <v>25.954687984496125</v>
      </c>
      <c r="K1265" s="4">
        <v>3.33</v>
      </c>
      <c r="L1265" s="4">
        <v>3.33</v>
      </c>
      <c r="M1265" s="4">
        <v>3.33</v>
      </c>
      <c r="N1265" s="4"/>
      <c r="O1265" s="4"/>
      <c r="P1265" s="159"/>
      <c r="Q1265" s="89">
        <f t="shared" si="54"/>
        <v>9.99</v>
      </c>
      <c r="R1265" s="88">
        <v>4</v>
      </c>
    </row>
    <row r="1266" spans="1:18" x14ac:dyDescent="0.2">
      <c r="A1266" s="40" t="s">
        <v>2139</v>
      </c>
      <c r="B1266" s="1" t="s">
        <v>2140</v>
      </c>
      <c r="C1266" s="146">
        <f t="shared" si="55"/>
        <v>30.922415841584154</v>
      </c>
      <c r="D1266" s="24"/>
      <c r="E1266" s="24"/>
      <c r="F1266" s="2">
        <v>1.6590000000000003</v>
      </c>
      <c r="G1266" s="157">
        <v>3.125</v>
      </c>
      <c r="H1266" s="36">
        <v>4.1584158415841586</v>
      </c>
      <c r="I1266" s="29"/>
      <c r="J1266" s="77">
        <f>SUM(F1266:H1266)</f>
        <v>8.9424158415841593</v>
      </c>
      <c r="K1266" s="150">
        <v>3.33</v>
      </c>
      <c r="L1266" s="150">
        <v>3.33</v>
      </c>
      <c r="M1266" s="150">
        <v>3.33</v>
      </c>
      <c r="N1266" s="150">
        <v>3.33</v>
      </c>
      <c r="O1266" s="150">
        <v>3.33</v>
      </c>
      <c r="P1266" s="155">
        <v>3.33</v>
      </c>
      <c r="Q1266" s="89">
        <f t="shared" si="54"/>
        <v>19.979999999999997</v>
      </c>
      <c r="R1266" s="88">
        <v>2</v>
      </c>
    </row>
    <row r="1267" spans="1:18" x14ac:dyDescent="0.2">
      <c r="A1267" s="40" t="s">
        <v>2141</v>
      </c>
      <c r="B1267" s="1" t="s">
        <v>2142</v>
      </c>
      <c r="C1267" s="146">
        <f t="shared" si="55"/>
        <v>38.233975247524754</v>
      </c>
      <c r="D1267" s="24"/>
      <c r="E1267" s="24"/>
      <c r="F1267" s="2">
        <v>7.1890000000000009</v>
      </c>
      <c r="G1267" s="157">
        <v>5.3125</v>
      </c>
      <c r="H1267" s="36">
        <v>4.7524752475247531</v>
      </c>
      <c r="I1267" s="29"/>
      <c r="J1267" s="77">
        <f>SUM(F1267:H1267)</f>
        <v>17.253975247524753</v>
      </c>
      <c r="K1267" s="150">
        <v>3.33</v>
      </c>
      <c r="L1267" s="150">
        <v>3.33</v>
      </c>
      <c r="M1267" s="150">
        <v>3.33</v>
      </c>
      <c r="N1267" s="150">
        <v>3.33</v>
      </c>
      <c r="O1267" s="150">
        <v>3.33</v>
      </c>
      <c r="P1267" s="155">
        <v>3.33</v>
      </c>
      <c r="Q1267" s="89">
        <f t="shared" si="54"/>
        <v>19.979999999999997</v>
      </c>
      <c r="R1267" s="88">
        <v>1</v>
      </c>
    </row>
    <row r="1268" spans="1:18" x14ac:dyDescent="0.2">
      <c r="A1268" s="40">
        <v>130299</v>
      </c>
      <c r="B1268" s="28" t="s">
        <v>2143</v>
      </c>
      <c r="C1268" s="146">
        <f t="shared" si="55"/>
        <v>36.954902163209717</v>
      </c>
      <c r="D1268" s="24"/>
      <c r="E1268" s="24">
        <v>1</v>
      </c>
      <c r="F1268" s="2">
        <v>5.7419250000000002</v>
      </c>
      <c r="G1268" s="31">
        <v>4.3410852713178292</v>
      </c>
      <c r="H1268" s="22">
        <v>3.8918918918918921</v>
      </c>
      <c r="I1268" s="29"/>
      <c r="J1268" s="77">
        <f>+SUM(F1268:H1268)</f>
        <v>13.97490216320972</v>
      </c>
      <c r="K1268" s="4">
        <v>3.33</v>
      </c>
      <c r="L1268" s="4">
        <v>3.33</v>
      </c>
      <c r="M1268" s="4">
        <v>3.33</v>
      </c>
      <c r="N1268" s="4">
        <v>3.33</v>
      </c>
      <c r="O1268" s="4">
        <v>3.33</v>
      </c>
      <c r="P1268" s="159">
        <v>3.33</v>
      </c>
      <c r="Q1268" s="89">
        <f t="shared" si="54"/>
        <v>19.979999999999997</v>
      </c>
      <c r="R1268" s="88">
        <v>2</v>
      </c>
    </row>
    <row r="1269" spans="1:18" x14ac:dyDescent="0.2">
      <c r="A1269" s="40">
        <v>130322</v>
      </c>
      <c r="B1269" s="28" t="s">
        <v>2144</v>
      </c>
      <c r="C1269" s="146">
        <f t="shared" si="55"/>
        <v>33.110143630840142</v>
      </c>
      <c r="D1269" s="24"/>
      <c r="E1269" s="24"/>
      <c r="F1269" s="2">
        <v>6.0153500000000006</v>
      </c>
      <c r="G1269" s="31">
        <v>6.2015503875968996</v>
      </c>
      <c r="H1269" s="22">
        <v>3.2432432432432434</v>
      </c>
      <c r="I1269" s="29"/>
      <c r="J1269" s="77">
        <f>+SUM(F1269:H1269)</f>
        <v>15.460143630840145</v>
      </c>
      <c r="K1269" s="4">
        <v>3.33</v>
      </c>
      <c r="L1269" s="4">
        <v>3.33</v>
      </c>
      <c r="M1269" s="2"/>
      <c r="N1269" s="106">
        <v>3.33</v>
      </c>
      <c r="O1269" s="4">
        <v>3.33</v>
      </c>
      <c r="P1269" s="159">
        <v>3.33</v>
      </c>
      <c r="Q1269" s="89">
        <f t="shared" si="54"/>
        <v>16.649999999999999</v>
      </c>
      <c r="R1269" s="88">
        <v>1</v>
      </c>
    </row>
    <row r="1270" spans="1:18" x14ac:dyDescent="0.2">
      <c r="A1270" s="40">
        <v>130327</v>
      </c>
      <c r="B1270" s="28" t="s">
        <v>2221</v>
      </c>
      <c r="C1270" s="146">
        <f t="shared" si="55"/>
        <v>26.080231023465323</v>
      </c>
      <c r="D1270" s="24"/>
      <c r="E1270" s="24">
        <v>1</v>
      </c>
      <c r="F1270" s="2">
        <v>1.9139750000000002</v>
      </c>
      <c r="G1270" s="31">
        <v>1.2403100775193798</v>
      </c>
      <c r="H1270" s="22">
        <v>1.9459459459459461</v>
      </c>
      <c r="I1270" s="29"/>
      <c r="J1270" s="77">
        <f>+SUM(F1270:H1270)</f>
        <v>5.1002310234653265</v>
      </c>
      <c r="K1270" s="4">
        <v>3.33</v>
      </c>
      <c r="L1270" s="4">
        <v>3.33</v>
      </c>
      <c r="M1270" s="4">
        <v>3.33</v>
      </c>
      <c r="N1270" s="4">
        <v>3.33</v>
      </c>
      <c r="O1270" s="4">
        <v>3.33</v>
      </c>
      <c r="P1270" s="159">
        <v>3.33</v>
      </c>
      <c r="Q1270" s="89">
        <f>SUM(K1270:P1270)</f>
        <v>19.979999999999997</v>
      </c>
      <c r="R1270" s="88">
        <v>0</v>
      </c>
    </row>
    <row r="1271" spans="1:18" x14ac:dyDescent="0.2">
      <c r="A1271" s="40">
        <v>130334</v>
      </c>
      <c r="B1271" s="28" t="s">
        <v>2145</v>
      </c>
      <c r="C1271" s="146">
        <f t="shared" si="55"/>
        <v>28.273718918918917</v>
      </c>
      <c r="D1271" s="24"/>
      <c r="E1271" s="24">
        <v>1</v>
      </c>
      <c r="F1271" s="2">
        <v>4.3748000000000005</v>
      </c>
      <c r="G1271" s="31">
        <v>0</v>
      </c>
      <c r="H1271" s="22">
        <v>2.9189189189189193</v>
      </c>
      <c r="I1271" s="29"/>
      <c r="J1271" s="77">
        <f>+SUM(F1271:H1271)</f>
        <v>7.2937189189189198</v>
      </c>
      <c r="K1271" s="4">
        <v>3.33</v>
      </c>
      <c r="L1271" s="4">
        <v>3.33</v>
      </c>
      <c r="M1271" s="4">
        <v>3.33</v>
      </c>
      <c r="N1271" s="4">
        <v>3.33</v>
      </c>
      <c r="O1271" s="4">
        <v>3.33</v>
      </c>
      <c r="P1271" s="159">
        <v>3.33</v>
      </c>
      <c r="Q1271" s="89">
        <f t="shared" si="54"/>
        <v>19.979999999999997</v>
      </c>
      <c r="R1271" s="88">
        <v>0</v>
      </c>
    </row>
    <row r="1272" spans="1:18" x14ac:dyDescent="0.2">
      <c r="A1272" s="40">
        <v>130374</v>
      </c>
      <c r="B1272" s="28" t="s">
        <v>2146</v>
      </c>
      <c r="C1272" s="146">
        <f t="shared" si="55"/>
        <v>45.050001681332496</v>
      </c>
      <c r="D1272" s="24">
        <v>5</v>
      </c>
      <c r="E1272" s="24">
        <v>1</v>
      </c>
      <c r="F1272" s="2">
        <v>5.7419250000000002</v>
      </c>
      <c r="G1272" s="31">
        <v>7.441860465116279</v>
      </c>
      <c r="H1272" s="22">
        <v>4.2162162162162167</v>
      </c>
      <c r="I1272" s="29"/>
      <c r="J1272" s="77">
        <f>+SUM(F1272:H1272)</f>
        <v>17.400001681332498</v>
      </c>
      <c r="K1272" s="4">
        <v>3.33</v>
      </c>
      <c r="L1272" s="4">
        <v>3.33</v>
      </c>
      <c r="M1272" s="4">
        <v>3.33</v>
      </c>
      <c r="N1272" s="4">
        <v>3.33</v>
      </c>
      <c r="O1272" s="4"/>
      <c r="P1272" s="159">
        <v>3.33</v>
      </c>
      <c r="Q1272" s="89">
        <f t="shared" si="54"/>
        <v>16.649999999999999</v>
      </c>
      <c r="R1272" s="88">
        <v>5</v>
      </c>
    </row>
    <row r="1273" spans="1:18" x14ac:dyDescent="0.2">
      <c r="A1273" s="40" t="s">
        <v>2147</v>
      </c>
      <c r="B1273" s="1" t="s">
        <v>2148</v>
      </c>
      <c r="C1273" s="146">
        <f t="shared" si="55"/>
        <v>47.767391089108912</v>
      </c>
      <c r="D1273" s="24"/>
      <c r="E1273" s="24"/>
      <c r="F1273" s="2">
        <v>7.1890000000000009</v>
      </c>
      <c r="G1273" s="157">
        <v>4.6875</v>
      </c>
      <c r="H1273" s="36">
        <v>8.9108910891089117</v>
      </c>
      <c r="I1273" s="29"/>
      <c r="J1273" s="77">
        <f>SUM(F1273:H1273)</f>
        <v>20.787391089108912</v>
      </c>
      <c r="K1273" s="150">
        <v>3.33</v>
      </c>
      <c r="L1273" s="150">
        <v>3.33</v>
      </c>
      <c r="M1273" s="150">
        <v>3.33</v>
      </c>
      <c r="N1273" s="150">
        <v>3.33</v>
      </c>
      <c r="O1273" s="150">
        <v>3.33</v>
      </c>
      <c r="P1273" s="155">
        <v>3.33</v>
      </c>
      <c r="Q1273" s="89">
        <f t="shared" ref="Q1273:Q1322" si="58">SUM(K1273:P1273)</f>
        <v>19.979999999999997</v>
      </c>
      <c r="R1273" s="88">
        <v>7</v>
      </c>
    </row>
    <row r="1274" spans="1:18" x14ac:dyDescent="0.2">
      <c r="A1274" s="40">
        <v>130397</v>
      </c>
      <c r="B1274" s="28" t="s">
        <v>2149</v>
      </c>
      <c r="C1274" s="146">
        <f t="shared" si="55"/>
        <v>57.790810810810811</v>
      </c>
      <c r="D1274" s="24">
        <v>5</v>
      </c>
      <c r="E1274" s="24">
        <v>1</v>
      </c>
      <c r="F1274" s="2">
        <v>10</v>
      </c>
      <c r="G1274" s="31">
        <v>10</v>
      </c>
      <c r="H1274" s="22">
        <v>6.8108108108108114</v>
      </c>
      <c r="I1274" s="29"/>
      <c r="J1274" s="77">
        <f>+SUM(F1274:H1274)</f>
        <v>26.810810810810811</v>
      </c>
      <c r="K1274" s="4">
        <v>3.33</v>
      </c>
      <c r="L1274" s="4">
        <v>3.33</v>
      </c>
      <c r="M1274" s="4">
        <v>3.33</v>
      </c>
      <c r="N1274" s="4">
        <v>3.33</v>
      </c>
      <c r="O1274" s="4">
        <v>3.33</v>
      </c>
      <c r="P1274" s="159">
        <v>3.33</v>
      </c>
      <c r="Q1274" s="89">
        <f t="shared" si="58"/>
        <v>19.979999999999997</v>
      </c>
      <c r="R1274" s="88">
        <v>5</v>
      </c>
    </row>
    <row r="1275" spans="1:18" x14ac:dyDescent="0.2">
      <c r="A1275" s="40">
        <v>130404</v>
      </c>
      <c r="B1275" s="28" t="s">
        <v>2150</v>
      </c>
      <c r="C1275" s="146">
        <f t="shared" si="55"/>
        <v>29.763293070395978</v>
      </c>
      <c r="D1275" s="24"/>
      <c r="E1275" s="24"/>
      <c r="F1275" s="2">
        <v>3.5545250000000004</v>
      </c>
      <c r="G1275" s="31">
        <v>3.7209302325581395</v>
      </c>
      <c r="H1275" s="22">
        <v>5.8378378378378386</v>
      </c>
      <c r="I1275" s="29"/>
      <c r="J1275" s="77">
        <f>+SUM(F1275:H1275)</f>
        <v>13.113293070395979</v>
      </c>
      <c r="K1275" s="4"/>
      <c r="L1275" s="4">
        <v>3.33</v>
      </c>
      <c r="M1275" s="4">
        <v>3.33</v>
      </c>
      <c r="N1275" s="4">
        <v>3.33</v>
      </c>
      <c r="O1275" s="4">
        <v>3.33</v>
      </c>
      <c r="P1275" s="159">
        <v>3.33</v>
      </c>
      <c r="Q1275" s="89">
        <f t="shared" si="58"/>
        <v>16.649999999999999</v>
      </c>
      <c r="R1275" s="88">
        <v>0</v>
      </c>
    </row>
    <row r="1276" spans="1:18" x14ac:dyDescent="0.2">
      <c r="A1276" s="40">
        <v>130427</v>
      </c>
      <c r="B1276" s="28" t="s">
        <v>2151</v>
      </c>
      <c r="C1276" s="146">
        <f t="shared" si="55"/>
        <v>32.99694282945736</v>
      </c>
      <c r="D1276" s="24"/>
      <c r="E1276" s="24">
        <v>1</v>
      </c>
      <c r="F1276" s="2">
        <v>6.8356250000000003</v>
      </c>
      <c r="G1276" s="31">
        <v>5.2713178294573639</v>
      </c>
      <c r="H1276" s="22">
        <v>3.24</v>
      </c>
      <c r="I1276" s="29"/>
      <c r="J1276" s="77">
        <f>+SUM(F1276:H1276)</f>
        <v>15.346942829457364</v>
      </c>
      <c r="K1276" s="4">
        <v>3.33</v>
      </c>
      <c r="L1276" s="4"/>
      <c r="M1276" s="4">
        <v>3.33</v>
      </c>
      <c r="N1276" s="4">
        <v>3.33</v>
      </c>
      <c r="O1276" s="4">
        <v>3.33</v>
      </c>
      <c r="P1276" s="159">
        <v>3.33</v>
      </c>
      <c r="Q1276" s="89">
        <f t="shared" si="58"/>
        <v>16.649999999999999</v>
      </c>
      <c r="R1276" s="88">
        <v>0</v>
      </c>
    </row>
    <row r="1277" spans="1:18" x14ac:dyDescent="0.2">
      <c r="A1277" s="40">
        <v>130429</v>
      </c>
      <c r="B1277" s="28" t="s">
        <v>2152</v>
      </c>
      <c r="C1277" s="146">
        <f t="shared" ref="C1277:C1322" si="59">+J1277+Q1277+R1277+E1277+D1277</f>
        <v>32.760803032683846</v>
      </c>
      <c r="D1277" s="24"/>
      <c r="E1277" s="24">
        <v>1</v>
      </c>
      <c r="F1277" s="2">
        <v>4.1013750000000009</v>
      </c>
      <c r="G1277" s="31">
        <v>7.441860465116279</v>
      </c>
      <c r="H1277" s="22">
        <v>3.5675675675675675</v>
      </c>
      <c r="I1277" s="29"/>
      <c r="J1277" s="77">
        <f>+SUM(F1277:H1277)</f>
        <v>15.110803032683847</v>
      </c>
      <c r="K1277" s="4">
        <v>3.33</v>
      </c>
      <c r="L1277" s="4">
        <v>3.33</v>
      </c>
      <c r="M1277" s="4"/>
      <c r="N1277" s="4">
        <v>3.33</v>
      </c>
      <c r="O1277" s="4">
        <v>3.33</v>
      </c>
      <c r="P1277" s="159">
        <v>3.33</v>
      </c>
      <c r="Q1277" s="89">
        <f t="shared" si="58"/>
        <v>16.649999999999999</v>
      </c>
      <c r="R1277" s="88">
        <v>0</v>
      </c>
    </row>
    <row r="1278" spans="1:18" x14ac:dyDescent="0.2">
      <c r="A1278" s="40">
        <v>130437</v>
      </c>
      <c r="B1278" s="28" t="s">
        <v>2153</v>
      </c>
      <c r="C1278" s="146">
        <f t="shared" si="59"/>
        <v>28.207422009218519</v>
      </c>
      <c r="D1278" s="24"/>
      <c r="E1278" s="24">
        <v>1</v>
      </c>
      <c r="F1278" s="2">
        <v>2.7342500000000003</v>
      </c>
      <c r="G1278" s="31">
        <v>6.2015503875968996</v>
      </c>
      <c r="H1278" s="22">
        <v>1.6216216216216217</v>
      </c>
      <c r="I1278" s="29"/>
      <c r="J1278" s="77">
        <f>+SUM(F1278:H1278)</f>
        <v>10.55742200921852</v>
      </c>
      <c r="K1278" s="4">
        <v>3.33</v>
      </c>
      <c r="L1278" s="4">
        <v>3.33</v>
      </c>
      <c r="M1278" s="4"/>
      <c r="N1278" s="4">
        <v>3.33</v>
      </c>
      <c r="O1278" s="4">
        <v>3.33</v>
      </c>
      <c r="P1278" s="159">
        <v>3.33</v>
      </c>
      <c r="Q1278" s="89">
        <f t="shared" si="58"/>
        <v>16.649999999999999</v>
      </c>
      <c r="R1278" s="88">
        <v>0</v>
      </c>
    </row>
    <row r="1279" spans="1:18" x14ac:dyDescent="0.2">
      <c r="A1279" s="40" t="s">
        <v>2154</v>
      </c>
      <c r="B1279" s="1" t="s">
        <v>2155</v>
      </c>
      <c r="C1279" s="146">
        <f t="shared" si="59"/>
        <v>52.962499999999999</v>
      </c>
      <c r="D1279" s="24"/>
      <c r="E1279" s="24"/>
      <c r="F1279" s="2">
        <v>8.2949999999999999</v>
      </c>
      <c r="G1279" s="157">
        <v>9.6875</v>
      </c>
      <c r="H1279" s="36">
        <v>10</v>
      </c>
      <c r="I1279" s="29"/>
      <c r="J1279" s="77">
        <f>SUM(F1279:H1279)</f>
        <v>27.982500000000002</v>
      </c>
      <c r="K1279" s="150">
        <v>3.33</v>
      </c>
      <c r="L1279" s="150">
        <v>3.33</v>
      </c>
      <c r="M1279" s="150">
        <v>3.33</v>
      </c>
      <c r="N1279" s="150">
        <v>3.33</v>
      </c>
      <c r="O1279" s="150">
        <v>3.33</v>
      </c>
      <c r="P1279" s="155">
        <v>3.33</v>
      </c>
      <c r="Q1279" s="89">
        <f t="shared" si="58"/>
        <v>19.979999999999997</v>
      </c>
      <c r="R1279" s="88">
        <v>5</v>
      </c>
    </row>
    <row r="1280" spans="1:18" x14ac:dyDescent="0.2">
      <c r="A1280" s="40">
        <v>130520</v>
      </c>
      <c r="B1280" s="28" t="s">
        <v>2156</v>
      </c>
      <c r="C1280" s="146">
        <f t="shared" si="59"/>
        <v>47.412895039807246</v>
      </c>
      <c r="D1280" s="24"/>
      <c r="E1280" s="24">
        <v>1</v>
      </c>
      <c r="F1280" s="2">
        <v>5.7419250000000002</v>
      </c>
      <c r="G1280" s="31">
        <v>4.9612403100775193</v>
      </c>
      <c r="H1280" s="22">
        <v>9.7297297297297298</v>
      </c>
      <c r="I1280" s="29"/>
      <c r="J1280" s="77">
        <f>+SUM(F1280:H1280)</f>
        <v>20.432895039807249</v>
      </c>
      <c r="K1280" s="4">
        <v>3.33</v>
      </c>
      <c r="L1280" s="4">
        <v>3.33</v>
      </c>
      <c r="M1280" s="4">
        <v>3.33</v>
      </c>
      <c r="N1280" s="4">
        <v>3.33</v>
      </c>
      <c r="O1280" s="4">
        <v>3.33</v>
      </c>
      <c r="P1280" s="159">
        <v>3.33</v>
      </c>
      <c r="Q1280" s="89">
        <f t="shared" si="58"/>
        <v>19.979999999999997</v>
      </c>
      <c r="R1280" s="88">
        <v>6</v>
      </c>
    </row>
    <row r="1281" spans="1:18" x14ac:dyDescent="0.2">
      <c r="A1281" s="40" t="s">
        <v>2157</v>
      </c>
      <c r="B1281" s="1" t="s">
        <v>1258</v>
      </c>
      <c r="C1281" s="146">
        <f t="shared" si="59"/>
        <v>38.41242079207921</v>
      </c>
      <c r="D1281" s="24"/>
      <c r="E1281" s="24"/>
      <c r="F1281" s="2">
        <v>7.7420000000000009</v>
      </c>
      <c r="G1281" s="157">
        <v>2.8125</v>
      </c>
      <c r="H1281" s="36">
        <v>9.207920792079209</v>
      </c>
      <c r="I1281" s="29"/>
      <c r="J1281" s="77">
        <f>SUM(F1281:H1281)</f>
        <v>19.762420792079212</v>
      </c>
      <c r="K1281" s="150">
        <v>3.33</v>
      </c>
      <c r="L1281" s="150">
        <v>3.33</v>
      </c>
      <c r="M1281" s="150"/>
      <c r="N1281" s="150">
        <v>3.33</v>
      </c>
      <c r="O1281" s="150">
        <v>3.33</v>
      </c>
      <c r="P1281" s="155">
        <v>3.33</v>
      </c>
      <c r="Q1281" s="89">
        <f t="shared" si="58"/>
        <v>16.649999999999999</v>
      </c>
      <c r="R1281" s="88">
        <v>2</v>
      </c>
    </row>
    <row r="1282" spans="1:18" x14ac:dyDescent="0.2">
      <c r="A1282" s="40">
        <v>130535</v>
      </c>
      <c r="B1282" s="28" t="s">
        <v>2158</v>
      </c>
      <c r="C1282" s="146">
        <f t="shared" si="59"/>
        <v>43.326007888120678</v>
      </c>
      <c r="D1282" s="24"/>
      <c r="E1282" s="24">
        <v>1</v>
      </c>
      <c r="F1282" s="2">
        <v>7.1090500000000008</v>
      </c>
      <c r="G1282" s="31">
        <v>8.3720930232558146</v>
      </c>
      <c r="H1282" s="22">
        <v>4.8648648648648649</v>
      </c>
      <c r="I1282" s="29"/>
      <c r="J1282" s="77">
        <f>+SUM(F1282:H1282)</f>
        <v>20.346007888120681</v>
      </c>
      <c r="K1282" s="4">
        <v>3.33</v>
      </c>
      <c r="L1282" s="4">
        <v>3.33</v>
      </c>
      <c r="M1282" s="4">
        <v>3.33</v>
      </c>
      <c r="N1282" s="4">
        <v>3.33</v>
      </c>
      <c r="O1282" s="4">
        <v>3.33</v>
      </c>
      <c r="P1282" s="159">
        <v>3.33</v>
      </c>
      <c r="Q1282" s="89">
        <f t="shared" si="58"/>
        <v>19.979999999999997</v>
      </c>
      <c r="R1282" s="88">
        <v>2</v>
      </c>
    </row>
    <row r="1283" spans="1:18" x14ac:dyDescent="0.2">
      <c r="A1283" s="40">
        <v>130542</v>
      </c>
      <c r="B1283" s="28" t="s">
        <v>2159</v>
      </c>
      <c r="C1283" s="146">
        <f t="shared" si="59"/>
        <v>42.744032212445006</v>
      </c>
      <c r="D1283" s="24"/>
      <c r="E1283" s="24">
        <v>1</v>
      </c>
      <c r="F1283" s="2">
        <v>8.2027500000000018</v>
      </c>
      <c r="G1283" s="31">
        <v>8.3720930232558146</v>
      </c>
      <c r="H1283" s="22">
        <v>5.1891891891891895</v>
      </c>
      <c r="I1283" s="29"/>
      <c r="J1283" s="77">
        <f>+SUM(F1283:H1283)</f>
        <v>21.764032212445006</v>
      </c>
      <c r="K1283" s="4">
        <v>3.33</v>
      </c>
      <c r="L1283" s="4">
        <v>3.33</v>
      </c>
      <c r="M1283" s="4">
        <v>3.33</v>
      </c>
      <c r="N1283" s="4">
        <v>3.33</v>
      </c>
      <c r="O1283" s="4">
        <v>3.33</v>
      </c>
      <c r="P1283" s="159">
        <v>3.33</v>
      </c>
      <c r="Q1283" s="89">
        <f t="shared" si="58"/>
        <v>19.979999999999997</v>
      </c>
      <c r="R1283" s="88">
        <v>0</v>
      </c>
    </row>
    <row r="1284" spans="1:18" x14ac:dyDescent="0.2">
      <c r="A1284" s="40">
        <v>130570</v>
      </c>
      <c r="B1284" s="28" t="s">
        <v>2160</v>
      </c>
      <c r="C1284" s="146">
        <f t="shared" si="59"/>
        <v>42.584977482715274</v>
      </c>
      <c r="D1284" s="24">
        <v>5</v>
      </c>
      <c r="E1284" s="24">
        <v>1</v>
      </c>
      <c r="F1284" s="2">
        <v>0.27342500000000003</v>
      </c>
      <c r="G1284" s="31">
        <v>8.3720930232558146</v>
      </c>
      <c r="H1284" s="22">
        <v>7.4594594594594597</v>
      </c>
      <c r="I1284" s="29"/>
      <c r="J1284" s="77">
        <f>+SUM(F1284:H1284)</f>
        <v>16.104977482715274</v>
      </c>
      <c r="K1284" s="4">
        <v>3.33</v>
      </c>
      <c r="L1284" s="4">
        <v>3.33</v>
      </c>
      <c r="M1284" s="4">
        <v>3.33</v>
      </c>
      <c r="N1284" s="4">
        <v>3.33</v>
      </c>
      <c r="O1284" s="4">
        <v>3.33</v>
      </c>
      <c r="P1284" s="159">
        <v>3.33</v>
      </c>
      <c r="Q1284" s="89">
        <f t="shared" si="58"/>
        <v>19.979999999999997</v>
      </c>
      <c r="R1284" s="88">
        <v>0.5</v>
      </c>
    </row>
    <row r="1285" spans="1:18" x14ac:dyDescent="0.2">
      <c r="A1285" s="40">
        <v>130586</v>
      </c>
      <c r="B1285" s="28" t="s">
        <v>2214</v>
      </c>
      <c r="C1285" s="146">
        <f t="shared" si="59"/>
        <v>36.06377600565682</v>
      </c>
      <c r="D1285" s="24"/>
      <c r="E1285" s="24"/>
      <c r="F1285" s="2">
        <v>4.1013750000000009</v>
      </c>
      <c r="G1285" s="31">
        <v>7.441860465116279</v>
      </c>
      <c r="H1285" s="22">
        <v>4.5405405405405403</v>
      </c>
      <c r="I1285" s="29"/>
      <c r="J1285" s="77">
        <f>SUM(F1285:H1285)</f>
        <v>16.083776005656819</v>
      </c>
      <c r="K1285" s="4">
        <v>3.33</v>
      </c>
      <c r="L1285" s="4">
        <v>3.33</v>
      </c>
      <c r="M1285" s="4">
        <v>3.33</v>
      </c>
      <c r="N1285" s="4">
        <v>3.33</v>
      </c>
      <c r="O1285" s="4">
        <v>3.33</v>
      </c>
      <c r="P1285" s="159">
        <v>3.33</v>
      </c>
      <c r="Q1285" s="89">
        <f>SUM(K1285:P1285)</f>
        <v>19.979999999999997</v>
      </c>
      <c r="R1285" s="88">
        <v>0</v>
      </c>
    </row>
    <row r="1286" spans="1:18" x14ac:dyDescent="0.2">
      <c r="A1286" s="40" t="s">
        <v>2161</v>
      </c>
      <c r="B1286" s="1" t="s">
        <v>2162</v>
      </c>
      <c r="C1286" s="146">
        <f t="shared" si="59"/>
        <v>37.131331683168312</v>
      </c>
      <c r="D1286" s="24"/>
      <c r="E1286" s="24"/>
      <c r="F1286" s="2">
        <v>4.9770000000000003</v>
      </c>
      <c r="G1286" s="157">
        <v>7.1875</v>
      </c>
      <c r="H1286" s="36">
        <v>8.3168316831683171</v>
      </c>
      <c r="I1286" s="29"/>
      <c r="J1286" s="77">
        <f>SUM(F1286:H1286)</f>
        <v>20.481331683168317</v>
      </c>
      <c r="K1286" s="150">
        <v>3.33</v>
      </c>
      <c r="L1286" s="150">
        <v>3.33</v>
      </c>
      <c r="M1286" s="150">
        <v>3.33</v>
      </c>
      <c r="N1286" s="150">
        <v>3.33</v>
      </c>
      <c r="O1286" s="150"/>
      <c r="P1286" s="155">
        <v>3.33</v>
      </c>
      <c r="Q1286" s="89">
        <f t="shared" si="58"/>
        <v>16.649999999999999</v>
      </c>
      <c r="R1286" s="88"/>
    </row>
    <row r="1287" spans="1:18" x14ac:dyDescent="0.2">
      <c r="A1287" s="40">
        <v>130667</v>
      </c>
      <c r="B1287" s="28" t="s">
        <v>2163</v>
      </c>
      <c r="C1287" s="146">
        <f t="shared" si="59"/>
        <v>25.020561554577831</v>
      </c>
      <c r="D1287" s="24"/>
      <c r="E1287" s="24"/>
      <c r="F1287" s="2">
        <v>3.2811000000000003</v>
      </c>
      <c r="G1287" s="31">
        <v>2.1705426356589146</v>
      </c>
      <c r="H1287" s="22">
        <v>2.9189189189189193</v>
      </c>
      <c r="I1287" s="29"/>
      <c r="J1287" s="77">
        <f>+SUM(F1287:H1287)</f>
        <v>8.3705615545778347</v>
      </c>
      <c r="K1287" s="4">
        <v>3.33</v>
      </c>
      <c r="L1287" s="4">
        <v>3.33</v>
      </c>
      <c r="M1287" s="4">
        <v>3.33</v>
      </c>
      <c r="N1287" s="4"/>
      <c r="O1287" s="4">
        <v>3.33</v>
      </c>
      <c r="P1287" s="159">
        <v>3.33</v>
      </c>
      <c r="Q1287" s="89">
        <f t="shared" si="58"/>
        <v>16.649999999999999</v>
      </c>
      <c r="R1287" s="88">
        <v>0</v>
      </c>
    </row>
    <row r="1288" spans="1:18" x14ac:dyDescent="0.2">
      <c r="A1288" s="40" t="s">
        <v>2164</v>
      </c>
      <c r="B1288" s="1" t="s">
        <v>2165</v>
      </c>
      <c r="C1288" s="146">
        <f t="shared" si="59"/>
        <v>37.558975247524756</v>
      </c>
      <c r="D1288" s="24"/>
      <c r="E1288" s="24"/>
      <c r="F1288" s="2">
        <v>5.8065000000000007</v>
      </c>
      <c r="G1288" s="157">
        <v>5</v>
      </c>
      <c r="H1288" s="36">
        <v>4.7524752475247531</v>
      </c>
      <c r="I1288" s="29"/>
      <c r="J1288" s="77">
        <f>SUM(F1288:H1288)</f>
        <v>15.558975247524753</v>
      </c>
      <c r="K1288" s="150">
        <v>3.3333333333333335</v>
      </c>
      <c r="L1288" s="150">
        <v>3.3333333333333335</v>
      </c>
      <c r="M1288" s="150">
        <v>3.3333333333333335</v>
      </c>
      <c r="N1288" s="150">
        <v>3.33</v>
      </c>
      <c r="O1288" s="150">
        <v>3.33</v>
      </c>
      <c r="P1288" s="155">
        <v>3.33</v>
      </c>
      <c r="Q1288" s="89">
        <v>20</v>
      </c>
      <c r="R1288" s="88">
        <v>2</v>
      </c>
    </row>
    <row r="1289" spans="1:18" x14ac:dyDescent="0.2">
      <c r="A1289" s="40" t="s">
        <v>2166</v>
      </c>
      <c r="B1289" s="1" t="s">
        <v>2167</v>
      </c>
      <c r="C1289" s="146">
        <f t="shared" si="59"/>
        <v>32.63324257425743</v>
      </c>
      <c r="D1289" s="24"/>
      <c r="E1289" s="24"/>
      <c r="F1289" s="2">
        <v>5.53</v>
      </c>
      <c r="G1289" s="157">
        <v>9.6875</v>
      </c>
      <c r="H1289" s="36">
        <v>7.425742574257427</v>
      </c>
      <c r="I1289" s="29"/>
      <c r="J1289" s="77">
        <f>SUM(F1289:H1289)</f>
        <v>22.643242574257428</v>
      </c>
      <c r="K1289" s="150"/>
      <c r="L1289" s="150"/>
      <c r="M1289" s="150">
        <v>3.33</v>
      </c>
      <c r="N1289" s="150"/>
      <c r="O1289" s="150">
        <v>3.33</v>
      </c>
      <c r="P1289" s="155">
        <v>3.33</v>
      </c>
      <c r="Q1289" s="89">
        <f t="shared" si="58"/>
        <v>9.99</v>
      </c>
      <c r="R1289" s="88"/>
    </row>
    <row r="1290" spans="1:18" x14ac:dyDescent="0.2">
      <c r="A1290" s="40" t="s">
        <v>2168</v>
      </c>
      <c r="B1290" s="1" t="s">
        <v>2169</v>
      </c>
      <c r="C1290" s="146">
        <f t="shared" si="59"/>
        <v>41.680772277227724</v>
      </c>
      <c r="D1290" s="24"/>
      <c r="E1290" s="24"/>
      <c r="F1290" s="2">
        <v>6.0830000000000002</v>
      </c>
      <c r="G1290" s="157">
        <v>6.875</v>
      </c>
      <c r="H1290" s="36">
        <v>7.7227722772277243</v>
      </c>
      <c r="I1290" s="29"/>
      <c r="J1290" s="77">
        <f>SUM(F1290:H1290)</f>
        <v>20.680772277227724</v>
      </c>
      <c r="K1290" s="150">
        <v>3.33</v>
      </c>
      <c r="L1290" s="150">
        <v>3.33</v>
      </c>
      <c r="M1290" s="150">
        <v>3.33</v>
      </c>
      <c r="N1290" s="150">
        <v>3.33</v>
      </c>
      <c r="O1290" s="150">
        <v>3.33</v>
      </c>
      <c r="P1290" s="155">
        <v>3.33</v>
      </c>
      <c r="Q1290" s="89">
        <v>20</v>
      </c>
      <c r="R1290" s="88">
        <v>1</v>
      </c>
    </row>
    <row r="1291" spans="1:18" x14ac:dyDescent="0.2">
      <c r="A1291" s="40" t="s">
        <v>2170</v>
      </c>
      <c r="B1291" s="1" t="s">
        <v>2171</v>
      </c>
      <c r="C1291" s="146">
        <f t="shared" si="59"/>
        <v>36.836920792079205</v>
      </c>
      <c r="D1291" s="24"/>
      <c r="E1291" s="24"/>
      <c r="F1291" s="2">
        <v>3.0415000000000001</v>
      </c>
      <c r="G1291" s="157">
        <v>5.9375</v>
      </c>
      <c r="H1291" s="36">
        <v>9.207920792079209</v>
      </c>
      <c r="I1291" s="29"/>
      <c r="J1291" s="77">
        <f>SUM(F1291:H1291)</f>
        <v>18.186920792079206</v>
      </c>
      <c r="K1291" s="150">
        <v>3.33</v>
      </c>
      <c r="L1291" s="150">
        <v>3.33</v>
      </c>
      <c r="M1291" s="150">
        <v>3.33</v>
      </c>
      <c r="N1291" s="150"/>
      <c r="O1291" s="150">
        <v>3.33</v>
      </c>
      <c r="P1291" s="155">
        <v>3.33</v>
      </c>
      <c r="Q1291" s="89">
        <f t="shared" si="58"/>
        <v>16.649999999999999</v>
      </c>
      <c r="R1291" s="88">
        <v>2</v>
      </c>
    </row>
    <row r="1292" spans="1:18" x14ac:dyDescent="0.2">
      <c r="A1292" s="40">
        <v>130788</v>
      </c>
      <c r="B1292" s="28" t="s">
        <v>2172</v>
      </c>
      <c r="C1292" s="146">
        <f t="shared" si="59"/>
        <v>35.478123978629796</v>
      </c>
      <c r="D1292" s="24"/>
      <c r="E1292" s="24">
        <v>1</v>
      </c>
      <c r="F1292" s="2">
        <v>8.2027500000000018</v>
      </c>
      <c r="G1292" s="31">
        <v>7.441860465116279</v>
      </c>
      <c r="H1292" s="22">
        <v>5.513513513513514</v>
      </c>
      <c r="I1292" s="29"/>
      <c r="J1292" s="77">
        <f>+SUM(F1292:H1292)</f>
        <v>21.158123978629796</v>
      </c>
      <c r="K1292" s="4">
        <v>3.33</v>
      </c>
      <c r="L1292" s="4">
        <v>3.33</v>
      </c>
      <c r="M1292" s="4">
        <v>3.33</v>
      </c>
      <c r="N1292" s="4"/>
      <c r="O1292" s="4"/>
      <c r="P1292" s="159">
        <v>3.33</v>
      </c>
      <c r="Q1292" s="89">
        <f t="shared" si="58"/>
        <v>13.32</v>
      </c>
      <c r="R1292" s="88">
        <v>0</v>
      </c>
    </row>
    <row r="1293" spans="1:18" x14ac:dyDescent="0.2">
      <c r="A1293" s="40" t="s">
        <v>2173</v>
      </c>
      <c r="B1293" s="1" t="s">
        <v>2174</v>
      </c>
      <c r="C1293" s="146">
        <f t="shared" si="59"/>
        <v>56.828123762376237</v>
      </c>
      <c r="D1293" s="24">
        <v>5</v>
      </c>
      <c r="E1293" s="24"/>
      <c r="F1293" s="2">
        <v>7.4655000000000005</v>
      </c>
      <c r="G1293" s="157">
        <v>8.125</v>
      </c>
      <c r="H1293" s="36">
        <v>6.2376237623762387</v>
      </c>
      <c r="I1293" s="29"/>
      <c r="J1293" s="77">
        <f>SUM(F1293:H1293)</f>
        <v>21.82812376237624</v>
      </c>
      <c r="K1293" s="150">
        <v>3.33</v>
      </c>
      <c r="L1293" s="150">
        <v>3.33</v>
      </c>
      <c r="M1293" s="150">
        <v>3.33</v>
      </c>
      <c r="N1293" s="150">
        <v>3.33</v>
      </c>
      <c r="O1293" s="150">
        <v>3.33</v>
      </c>
      <c r="P1293" s="155">
        <v>3.33</v>
      </c>
      <c r="Q1293" s="89">
        <v>20</v>
      </c>
      <c r="R1293" s="88">
        <v>10</v>
      </c>
    </row>
    <row r="1294" spans="1:18" x14ac:dyDescent="0.2">
      <c r="A1294" s="40" t="s">
        <v>2175</v>
      </c>
      <c r="B1294" s="1" t="s">
        <v>2176</v>
      </c>
      <c r="C1294" s="146">
        <f t="shared" si="59"/>
        <v>62.9465</v>
      </c>
      <c r="D1294" s="24">
        <v>5</v>
      </c>
      <c r="E1294" s="24"/>
      <c r="F1294" s="2">
        <v>8.5715000000000003</v>
      </c>
      <c r="G1294" s="157">
        <v>9.375</v>
      </c>
      <c r="H1294" s="36">
        <v>10</v>
      </c>
      <c r="I1294" s="29"/>
      <c r="J1294" s="77">
        <f>SUM(F1294:H1294)</f>
        <v>27.9465</v>
      </c>
      <c r="K1294" s="150">
        <v>3.33</v>
      </c>
      <c r="L1294" s="150">
        <v>3.33</v>
      </c>
      <c r="M1294" s="150">
        <v>3.33</v>
      </c>
      <c r="N1294" s="150">
        <v>3.33</v>
      </c>
      <c r="O1294" s="150">
        <v>3.33</v>
      </c>
      <c r="P1294" s="155">
        <v>3.33</v>
      </c>
      <c r="Q1294" s="89">
        <v>20</v>
      </c>
      <c r="R1294" s="88">
        <v>10</v>
      </c>
    </row>
    <row r="1295" spans="1:18" x14ac:dyDescent="0.2">
      <c r="A1295" s="40" t="s">
        <v>2177</v>
      </c>
      <c r="B1295" s="1" t="s">
        <v>2178</v>
      </c>
      <c r="C1295" s="146">
        <f t="shared" si="59"/>
        <v>32.720301980198023</v>
      </c>
      <c r="D1295" s="24"/>
      <c r="E1295" s="24"/>
      <c r="F1295" s="2">
        <v>4.7005000000000008</v>
      </c>
      <c r="G1295" s="157">
        <v>0</v>
      </c>
      <c r="H1295" s="36">
        <v>8.0198019801980216</v>
      </c>
      <c r="I1295" s="29"/>
      <c r="J1295" s="77">
        <f>SUM(F1295:H1295)</f>
        <v>12.720301980198023</v>
      </c>
      <c r="K1295" s="150">
        <v>3.33</v>
      </c>
      <c r="L1295" s="150">
        <v>3.33</v>
      </c>
      <c r="M1295" s="150">
        <v>3.33</v>
      </c>
      <c r="N1295" s="150">
        <v>3.33</v>
      </c>
      <c r="O1295" s="150">
        <v>3.33</v>
      </c>
      <c r="P1295" s="155">
        <v>3.33</v>
      </c>
      <c r="Q1295" s="89">
        <v>20</v>
      </c>
      <c r="R1295" s="88"/>
    </row>
    <row r="1296" spans="1:18" x14ac:dyDescent="0.2">
      <c r="A1296" s="40">
        <v>130860</v>
      </c>
      <c r="B1296" s="28" t="s">
        <v>2179</v>
      </c>
      <c r="C1296" s="146">
        <f t="shared" si="59"/>
        <v>31.719468939870104</v>
      </c>
      <c r="D1296" s="24"/>
      <c r="E1296" s="24"/>
      <c r="F1296" s="2">
        <v>2.7342500000000003</v>
      </c>
      <c r="G1296" s="31">
        <v>6.8217054263565888</v>
      </c>
      <c r="H1296" s="22">
        <v>5.513513513513514</v>
      </c>
      <c r="I1296" s="29"/>
      <c r="J1296" s="77">
        <f>+SUM(F1296:H1296)</f>
        <v>15.069468939870104</v>
      </c>
      <c r="K1296" s="4">
        <v>3.33</v>
      </c>
      <c r="L1296" s="4">
        <v>3.33</v>
      </c>
      <c r="M1296" s="4">
        <v>3.33</v>
      </c>
      <c r="N1296" s="4"/>
      <c r="O1296" s="4">
        <v>3.33</v>
      </c>
      <c r="P1296" s="159">
        <v>3.33</v>
      </c>
      <c r="Q1296" s="89">
        <f t="shared" si="58"/>
        <v>16.649999999999999</v>
      </c>
      <c r="R1296" s="88">
        <v>0</v>
      </c>
    </row>
    <row r="1297" spans="1:18" x14ac:dyDescent="0.2">
      <c r="A1297" s="40" t="s">
        <v>2180</v>
      </c>
      <c r="B1297" s="1" t="s">
        <v>2181</v>
      </c>
      <c r="C1297" s="146">
        <f t="shared" si="59"/>
        <v>38.617034653465346</v>
      </c>
      <c r="D1297" s="24"/>
      <c r="E1297" s="24"/>
      <c r="F1297" s="2">
        <v>6.0830000000000002</v>
      </c>
      <c r="G1297" s="157">
        <v>7.1875</v>
      </c>
      <c r="H1297" s="36">
        <v>5.3465346534653477</v>
      </c>
      <c r="I1297" s="29"/>
      <c r="J1297" s="77">
        <f>SUM(F1297:H1297)</f>
        <v>18.617034653465346</v>
      </c>
      <c r="K1297" s="150">
        <v>3.33</v>
      </c>
      <c r="L1297" s="150">
        <v>3.33</v>
      </c>
      <c r="M1297" s="150">
        <v>3.33</v>
      </c>
      <c r="N1297" s="150">
        <v>3.33</v>
      </c>
      <c r="O1297" s="150">
        <v>3.33</v>
      </c>
      <c r="P1297" s="155">
        <v>3.33</v>
      </c>
      <c r="Q1297" s="89">
        <v>20</v>
      </c>
      <c r="R1297" s="88"/>
    </row>
    <row r="1298" spans="1:18" x14ac:dyDescent="0.2">
      <c r="A1298" s="40">
        <v>130878</v>
      </c>
      <c r="B1298" s="28" t="s">
        <v>2182</v>
      </c>
      <c r="C1298" s="146">
        <f t="shared" si="59"/>
        <v>40.637491729520214</v>
      </c>
      <c r="D1298" s="24"/>
      <c r="E1298" s="24"/>
      <c r="F1298" s="2">
        <v>5.7419250000000002</v>
      </c>
      <c r="G1298" s="31">
        <v>7.1317829457364343</v>
      </c>
      <c r="H1298" s="22">
        <v>7.7837837837837842</v>
      </c>
      <c r="I1298" s="29"/>
      <c r="J1298" s="77">
        <f>+SUM(F1298:H1298)</f>
        <v>20.657491729520217</v>
      </c>
      <c r="K1298" s="4">
        <v>3.33</v>
      </c>
      <c r="L1298" s="4">
        <v>3.33</v>
      </c>
      <c r="M1298" s="4">
        <v>3.33</v>
      </c>
      <c r="N1298" s="4">
        <v>3.33</v>
      </c>
      <c r="O1298" s="4">
        <v>3.33</v>
      </c>
      <c r="P1298" s="159">
        <v>3.33</v>
      </c>
      <c r="Q1298" s="89">
        <f t="shared" si="58"/>
        <v>19.979999999999997</v>
      </c>
      <c r="R1298" s="88">
        <v>0</v>
      </c>
    </row>
    <row r="1299" spans="1:18" x14ac:dyDescent="0.2">
      <c r="A1299" s="40" t="s">
        <v>2183</v>
      </c>
      <c r="B1299" s="1" t="s">
        <v>2184</v>
      </c>
      <c r="C1299" s="146">
        <f t="shared" si="59"/>
        <v>30.836712871287133</v>
      </c>
      <c r="D1299" s="24"/>
      <c r="E1299" s="24"/>
      <c r="F1299" s="2">
        <v>4.7005000000000008</v>
      </c>
      <c r="G1299" s="157">
        <v>4.6875</v>
      </c>
      <c r="H1299" s="36">
        <v>7.1287128712871297</v>
      </c>
      <c r="I1299" s="29"/>
      <c r="J1299" s="77">
        <f>SUM(F1299:H1299)</f>
        <v>16.516712871287133</v>
      </c>
      <c r="K1299" s="150"/>
      <c r="L1299" s="150">
        <v>3.33</v>
      </c>
      <c r="M1299" s="150">
        <v>3.33</v>
      </c>
      <c r="N1299" s="150">
        <v>3.33</v>
      </c>
      <c r="O1299" s="150">
        <v>3.33</v>
      </c>
      <c r="P1299" s="155"/>
      <c r="Q1299" s="89">
        <f t="shared" si="58"/>
        <v>13.32</v>
      </c>
      <c r="R1299" s="88">
        <v>1</v>
      </c>
    </row>
    <row r="1300" spans="1:18" x14ac:dyDescent="0.2">
      <c r="A1300" s="40">
        <v>130887</v>
      </c>
      <c r="B1300" s="28" t="s">
        <v>2185</v>
      </c>
      <c r="C1300" s="146">
        <f t="shared" si="59"/>
        <v>29.167153399329564</v>
      </c>
      <c r="D1300" s="24"/>
      <c r="E1300" s="24"/>
      <c r="F1300" s="2">
        <v>7.3824750000000012</v>
      </c>
      <c r="G1300" s="31">
        <v>6.8217054263565888</v>
      </c>
      <c r="H1300" s="22">
        <v>0.97297297297297303</v>
      </c>
      <c r="I1300" s="29"/>
      <c r="J1300" s="77">
        <f>+SUM(F1300:H1300)</f>
        <v>15.177153399329564</v>
      </c>
      <c r="K1300" s="4"/>
      <c r="L1300" s="4">
        <v>3.33</v>
      </c>
      <c r="M1300" s="4">
        <v>3.33</v>
      </c>
      <c r="N1300" s="4"/>
      <c r="O1300" s="4"/>
      <c r="P1300" s="159">
        <v>3.33</v>
      </c>
      <c r="Q1300" s="89">
        <f t="shared" si="58"/>
        <v>9.99</v>
      </c>
      <c r="R1300" s="88">
        <v>4</v>
      </c>
    </row>
    <row r="1301" spans="1:18" x14ac:dyDescent="0.2">
      <c r="A1301" s="40">
        <v>130917</v>
      </c>
      <c r="B1301" s="28" t="s">
        <v>2186</v>
      </c>
      <c r="C1301" s="146">
        <f t="shared" si="59"/>
        <v>62.657983108108112</v>
      </c>
      <c r="D1301" s="24">
        <v>5</v>
      </c>
      <c r="E1301" s="24">
        <v>1</v>
      </c>
      <c r="F1301" s="2">
        <v>9.5698750000000015</v>
      </c>
      <c r="G1301" s="31">
        <v>10</v>
      </c>
      <c r="H1301" s="22">
        <v>8.1081081081081088</v>
      </c>
      <c r="I1301" s="29"/>
      <c r="J1301" s="77">
        <f>+SUM(F1301:H1301)</f>
        <v>27.677983108108112</v>
      </c>
      <c r="K1301" s="4">
        <v>3.33</v>
      </c>
      <c r="L1301" s="4">
        <v>3.33</v>
      </c>
      <c r="M1301" s="4">
        <v>3.33</v>
      </c>
      <c r="N1301" s="4">
        <v>3.33</v>
      </c>
      <c r="O1301" s="4">
        <v>3.33</v>
      </c>
      <c r="P1301" s="159">
        <v>3.33</v>
      </c>
      <c r="Q1301" s="89">
        <f t="shared" si="58"/>
        <v>19.979999999999997</v>
      </c>
      <c r="R1301" s="88">
        <v>9</v>
      </c>
    </row>
    <row r="1302" spans="1:18" x14ac:dyDescent="0.2">
      <c r="A1302" s="40">
        <v>130952</v>
      </c>
      <c r="B1302" s="28" t="s">
        <v>2187</v>
      </c>
      <c r="C1302" s="146">
        <f t="shared" si="59"/>
        <v>52.253025455688245</v>
      </c>
      <c r="D1302" s="24"/>
      <c r="E1302" s="24">
        <v>1</v>
      </c>
      <c r="F1302" s="2">
        <v>5.4685000000000006</v>
      </c>
      <c r="G1302" s="31">
        <v>8.3720930232558146</v>
      </c>
      <c r="H1302" s="22">
        <v>8.4324324324324333</v>
      </c>
      <c r="I1302" s="29"/>
      <c r="J1302" s="77">
        <f>+SUM(F1302:H1302)</f>
        <v>22.273025455688249</v>
      </c>
      <c r="K1302" s="4">
        <v>3.33</v>
      </c>
      <c r="L1302" s="4">
        <v>3.33</v>
      </c>
      <c r="M1302" s="4">
        <v>3.33</v>
      </c>
      <c r="N1302" s="4">
        <v>3.33</v>
      </c>
      <c r="O1302" s="4">
        <v>3.33</v>
      </c>
      <c r="P1302" s="159">
        <v>3.33</v>
      </c>
      <c r="Q1302" s="89">
        <f t="shared" si="58"/>
        <v>19.979999999999997</v>
      </c>
      <c r="R1302" s="88">
        <v>9</v>
      </c>
    </row>
    <row r="1303" spans="1:18" x14ac:dyDescent="0.2">
      <c r="A1303" s="40">
        <v>130968</v>
      </c>
      <c r="B1303" s="28" t="s">
        <v>2188</v>
      </c>
      <c r="C1303" s="146">
        <f t="shared" si="59"/>
        <v>28.735660077519377</v>
      </c>
      <c r="D1303" s="24"/>
      <c r="E1303" s="24">
        <v>1</v>
      </c>
      <c r="F1303" s="2">
        <v>6.0153500000000006</v>
      </c>
      <c r="G1303" s="31">
        <v>1.2403100775193798</v>
      </c>
      <c r="H1303" s="22">
        <v>0</v>
      </c>
      <c r="I1303" s="29"/>
      <c r="J1303" s="77">
        <f>+SUM(F1303:H1303)</f>
        <v>7.25566007751938</v>
      </c>
      <c r="K1303" s="4">
        <v>3.33</v>
      </c>
      <c r="L1303" s="4">
        <v>3.33</v>
      </c>
      <c r="M1303" s="4">
        <v>3.33</v>
      </c>
      <c r="N1303" s="4">
        <v>3.33</v>
      </c>
      <c r="O1303" s="4">
        <v>3.33</v>
      </c>
      <c r="P1303" s="159">
        <v>3.33</v>
      </c>
      <c r="Q1303" s="89">
        <f t="shared" si="58"/>
        <v>19.979999999999997</v>
      </c>
      <c r="R1303" s="88">
        <v>0.5</v>
      </c>
    </row>
    <row r="1304" spans="1:18" x14ac:dyDescent="0.2">
      <c r="A1304" s="40" t="s">
        <v>2189</v>
      </c>
      <c r="B1304" s="1" t="s">
        <v>2190</v>
      </c>
      <c r="C1304" s="146">
        <f t="shared" si="59"/>
        <v>45.373391089108907</v>
      </c>
      <c r="D1304" s="24"/>
      <c r="E1304" s="24"/>
      <c r="F1304" s="2">
        <v>10</v>
      </c>
      <c r="G1304" s="157">
        <v>7.8125</v>
      </c>
      <c r="H1304" s="36">
        <v>8.9108910891089117</v>
      </c>
      <c r="I1304" s="29"/>
      <c r="J1304" s="77">
        <f>SUM(F1304:H1304)</f>
        <v>26.723391089108912</v>
      </c>
      <c r="K1304" s="150">
        <v>3.33</v>
      </c>
      <c r="L1304" s="150"/>
      <c r="M1304" s="150">
        <v>3.33</v>
      </c>
      <c r="N1304" s="150">
        <v>3.33</v>
      </c>
      <c r="O1304" s="150">
        <v>3.33</v>
      </c>
      <c r="P1304" s="155">
        <v>3.33</v>
      </c>
      <c r="Q1304" s="89">
        <f t="shared" si="58"/>
        <v>16.649999999999999</v>
      </c>
      <c r="R1304" s="88">
        <v>2</v>
      </c>
    </row>
    <row r="1305" spans="1:18" x14ac:dyDescent="0.2">
      <c r="A1305" s="40">
        <v>131017</v>
      </c>
      <c r="B1305" s="28" t="s">
        <v>2191</v>
      </c>
      <c r="C1305" s="146">
        <f t="shared" si="59"/>
        <v>52.345731353446467</v>
      </c>
      <c r="D1305" s="24">
        <v>5</v>
      </c>
      <c r="E1305" s="24"/>
      <c r="F1305" s="2">
        <v>8.2027500000000018</v>
      </c>
      <c r="G1305" s="31">
        <v>8.6821705426356584</v>
      </c>
      <c r="H1305" s="22">
        <v>6.8108108108108114</v>
      </c>
      <c r="I1305" s="29"/>
      <c r="J1305" s="77">
        <f>+SUM(F1305:H1305)</f>
        <v>23.695731353446472</v>
      </c>
      <c r="K1305" s="4">
        <v>3.33</v>
      </c>
      <c r="L1305" s="4">
        <v>3.33</v>
      </c>
      <c r="M1305" s="4">
        <v>3.33</v>
      </c>
      <c r="N1305" s="4">
        <v>3.33</v>
      </c>
      <c r="O1305" s="4"/>
      <c r="P1305" s="159">
        <v>3.33</v>
      </c>
      <c r="Q1305" s="89">
        <f t="shared" si="58"/>
        <v>16.649999999999999</v>
      </c>
      <c r="R1305" s="88">
        <v>7</v>
      </c>
    </row>
    <row r="1306" spans="1:18" x14ac:dyDescent="0.2">
      <c r="A1306" s="40">
        <v>131037</v>
      </c>
      <c r="B1306" s="28" t="s">
        <v>2192</v>
      </c>
      <c r="C1306" s="146">
        <f t="shared" si="59"/>
        <v>28.79761223025351</v>
      </c>
      <c r="D1306" s="24"/>
      <c r="E1306" s="24"/>
      <c r="F1306" s="2">
        <v>7.3824750000000012</v>
      </c>
      <c r="G1306" s="31">
        <v>2.1705426356589146</v>
      </c>
      <c r="H1306" s="22">
        <v>2.5945945945945947</v>
      </c>
      <c r="I1306" s="29"/>
      <c r="J1306" s="77">
        <f>+SUM(F1306:H1306)</f>
        <v>12.147612230253511</v>
      </c>
      <c r="K1306" s="4"/>
      <c r="L1306" s="4">
        <v>3.33</v>
      </c>
      <c r="M1306" s="4">
        <v>3.33</v>
      </c>
      <c r="N1306" s="4">
        <v>3.33</v>
      </c>
      <c r="O1306" s="4">
        <v>3.33</v>
      </c>
      <c r="P1306" s="159">
        <v>3.33</v>
      </c>
      <c r="Q1306" s="89">
        <f t="shared" si="58"/>
        <v>16.649999999999999</v>
      </c>
      <c r="R1306" s="88">
        <v>0</v>
      </c>
    </row>
    <row r="1307" spans="1:18" x14ac:dyDescent="0.2">
      <c r="A1307" s="40" t="s">
        <v>2193</v>
      </c>
      <c r="B1307" s="1" t="s">
        <v>2194</v>
      </c>
      <c r="C1307" s="146">
        <f t="shared" si="59"/>
        <v>40.907945544554451</v>
      </c>
      <c r="D1307" s="24">
        <v>5</v>
      </c>
      <c r="E1307" s="24"/>
      <c r="F1307" s="2">
        <v>9.6775000000000002</v>
      </c>
      <c r="G1307" s="157">
        <v>3.125</v>
      </c>
      <c r="H1307" s="36">
        <v>4.4554455445544559</v>
      </c>
      <c r="I1307" s="29"/>
      <c r="J1307" s="77">
        <f>SUM(F1307:H1307)</f>
        <v>17.257945544554456</v>
      </c>
      <c r="K1307" s="150"/>
      <c r="L1307" s="150">
        <v>3.33</v>
      </c>
      <c r="M1307" s="150">
        <v>3.33</v>
      </c>
      <c r="N1307" s="150">
        <v>3.33</v>
      </c>
      <c r="O1307" s="150">
        <v>3.33</v>
      </c>
      <c r="P1307" s="155">
        <v>3.33</v>
      </c>
      <c r="Q1307" s="89">
        <f t="shared" si="58"/>
        <v>16.649999999999999</v>
      </c>
      <c r="R1307" s="88">
        <v>2</v>
      </c>
    </row>
    <row r="1308" spans="1:18" x14ac:dyDescent="0.2">
      <c r="A1308" s="40">
        <v>131112</v>
      </c>
      <c r="B1308" s="28" t="s">
        <v>2195</v>
      </c>
      <c r="C1308" s="146">
        <f t="shared" si="59"/>
        <v>34.672778708359516</v>
      </c>
      <c r="D1308" s="24"/>
      <c r="E1308" s="24">
        <v>1</v>
      </c>
      <c r="F1308" s="2">
        <v>3.0076750000000003</v>
      </c>
      <c r="G1308" s="31">
        <v>7.441860465116279</v>
      </c>
      <c r="H1308" s="22">
        <v>3.2432432432432434</v>
      </c>
      <c r="I1308" s="29"/>
      <c r="J1308" s="77">
        <f>+SUM(F1308:H1308)</f>
        <v>13.692778708359523</v>
      </c>
      <c r="K1308" s="4">
        <v>3.33</v>
      </c>
      <c r="L1308" s="4">
        <v>3.33</v>
      </c>
      <c r="M1308" s="4">
        <v>3.33</v>
      </c>
      <c r="N1308" s="4">
        <v>3.33</v>
      </c>
      <c r="O1308" s="4">
        <v>3.33</v>
      </c>
      <c r="P1308" s="159">
        <v>3.33</v>
      </c>
      <c r="Q1308" s="89">
        <f t="shared" si="58"/>
        <v>19.979999999999997</v>
      </c>
      <c r="R1308" s="88">
        <v>0</v>
      </c>
    </row>
    <row r="1309" spans="1:18" x14ac:dyDescent="0.2">
      <c r="A1309" s="40" t="s">
        <v>2196</v>
      </c>
      <c r="B1309" s="1" t="s">
        <v>2197</v>
      </c>
      <c r="C1309" s="146">
        <f t="shared" si="59"/>
        <v>26.878331683168319</v>
      </c>
      <c r="D1309" s="24"/>
      <c r="E1309" s="24"/>
      <c r="F1309" s="2">
        <v>8.5715000000000003</v>
      </c>
      <c r="G1309" s="157">
        <v>0</v>
      </c>
      <c r="H1309" s="36">
        <v>8.3168316831683171</v>
      </c>
      <c r="I1309" s="29"/>
      <c r="J1309" s="77">
        <f>SUM(F1309:H1309)</f>
        <v>16.888331683168317</v>
      </c>
      <c r="K1309" s="150">
        <v>3.33</v>
      </c>
      <c r="L1309" s="150">
        <v>3.33</v>
      </c>
      <c r="M1309" s="150">
        <v>3.33</v>
      </c>
      <c r="N1309" s="150"/>
      <c r="O1309" s="150"/>
      <c r="P1309" s="155"/>
      <c r="Q1309" s="89">
        <f t="shared" si="58"/>
        <v>9.99</v>
      </c>
      <c r="R1309" s="88"/>
    </row>
    <row r="1310" spans="1:18" x14ac:dyDescent="0.2">
      <c r="A1310" s="40">
        <v>131143</v>
      </c>
      <c r="B1310" s="28" t="s">
        <v>2198</v>
      </c>
      <c r="C1310" s="146">
        <f t="shared" si="59"/>
        <v>54.201435156086319</v>
      </c>
      <c r="D1310" s="24"/>
      <c r="E1310" s="24">
        <v>1</v>
      </c>
      <c r="F1310" s="2">
        <v>10</v>
      </c>
      <c r="G1310" s="31">
        <v>6.8217054263565888</v>
      </c>
      <c r="H1310" s="22">
        <v>9.7297297297297298</v>
      </c>
      <c r="I1310" s="29"/>
      <c r="J1310" s="77">
        <f>+SUM(F1310:H1310)</f>
        <v>26.551435156086317</v>
      </c>
      <c r="K1310" s="4">
        <v>3.33</v>
      </c>
      <c r="L1310" s="4"/>
      <c r="M1310" s="4">
        <v>3.33</v>
      </c>
      <c r="N1310" s="4">
        <v>3.33</v>
      </c>
      <c r="O1310" s="4">
        <v>3.33</v>
      </c>
      <c r="P1310" s="159">
        <v>3.33</v>
      </c>
      <c r="Q1310" s="89">
        <f t="shared" si="58"/>
        <v>16.649999999999999</v>
      </c>
      <c r="R1310" s="88">
        <v>10</v>
      </c>
    </row>
    <row r="1311" spans="1:18" x14ac:dyDescent="0.2">
      <c r="A1311" s="40">
        <v>131183</v>
      </c>
      <c r="B1311" s="28" t="s">
        <v>2199</v>
      </c>
      <c r="C1311" s="146">
        <f t="shared" si="59"/>
        <v>30.675801487534045</v>
      </c>
      <c r="D1311" s="24"/>
      <c r="E1311" s="24"/>
      <c r="F1311" s="2">
        <v>5.4685000000000006</v>
      </c>
      <c r="G1311" s="31">
        <v>4.3410852713178292</v>
      </c>
      <c r="H1311" s="22">
        <v>4.2162162162162167</v>
      </c>
      <c r="I1311" s="29"/>
      <c r="J1311" s="77">
        <f>+SUM(F1311:H1311)</f>
        <v>14.025801487534046</v>
      </c>
      <c r="K1311" s="4"/>
      <c r="L1311" s="4">
        <v>3.33</v>
      </c>
      <c r="M1311" s="4">
        <v>3.33</v>
      </c>
      <c r="N1311" s="4">
        <v>3.33</v>
      </c>
      <c r="O1311" s="4">
        <v>3.33</v>
      </c>
      <c r="P1311" s="159">
        <v>3.33</v>
      </c>
      <c r="Q1311" s="89">
        <f t="shared" si="58"/>
        <v>16.649999999999999</v>
      </c>
      <c r="R1311" s="88">
        <v>0</v>
      </c>
    </row>
    <row r="1312" spans="1:18" x14ac:dyDescent="0.2">
      <c r="A1312" s="40">
        <v>131213</v>
      </c>
      <c r="B1312" s="28" t="s">
        <v>2200</v>
      </c>
      <c r="C1312" s="146">
        <f t="shared" si="59"/>
        <v>40.234858186675041</v>
      </c>
      <c r="D1312" s="24"/>
      <c r="E1312" s="24">
        <v>1</v>
      </c>
      <c r="F1312" s="2">
        <v>6.8356250000000003</v>
      </c>
      <c r="G1312" s="31">
        <v>5.5813953488372094</v>
      </c>
      <c r="H1312" s="22">
        <v>5.8378378378378386</v>
      </c>
      <c r="I1312" s="29"/>
      <c r="J1312" s="77">
        <f>+SUM(F1312:H1312)</f>
        <v>18.254858186675047</v>
      </c>
      <c r="K1312" s="4">
        <v>3.33</v>
      </c>
      <c r="L1312" s="4">
        <v>3.33</v>
      </c>
      <c r="M1312" s="4">
        <v>3.33</v>
      </c>
      <c r="N1312" s="4">
        <v>3.33</v>
      </c>
      <c r="O1312" s="4">
        <v>3.33</v>
      </c>
      <c r="P1312" s="159">
        <v>3.33</v>
      </c>
      <c r="Q1312" s="89">
        <f t="shared" si="58"/>
        <v>19.979999999999997</v>
      </c>
      <c r="R1312" s="88">
        <v>1</v>
      </c>
    </row>
    <row r="1313" spans="1:19" x14ac:dyDescent="0.2">
      <c r="A1313" s="40" t="s">
        <v>2201</v>
      </c>
      <c r="B1313" s="1" t="s">
        <v>2202</v>
      </c>
      <c r="C1313" s="146">
        <f t="shared" si="59"/>
        <v>45.044272277227726</v>
      </c>
      <c r="D1313" s="24"/>
      <c r="E1313" s="24"/>
      <c r="F1313" s="2">
        <v>8.5715000000000003</v>
      </c>
      <c r="G1313" s="157">
        <v>8.75</v>
      </c>
      <c r="H1313" s="36">
        <v>7.7227722772277243</v>
      </c>
      <c r="I1313" s="29"/>
      <c r="J1313" s="77">
        <f>SUM(F1313:H1313)</f>
        <v>25.044272277227726</v>
      </c>
      <c r="K1313" s="150">
        <v>3.3333333333333335</v>
      </c>
      <c r="L1313" s="150">
        <v>3.3333333333333335</v>
      </c>
      <c r="M1313" s="150">
        <v>3.3333333333333335</v>
      </c>
      <c r="N1313" s="150">
        <v>3.33</v>
      </c>
      <c r="O1313" s="150">
        <v>3.33</v>
      </c>
      <c r="P1313" s="155">
        <v>3.33</v>
      </c>
      <c r="Q1313" s="89">
        <v>20</v>
      </c>
      <c r="R1313" s="88"/>
    </row>
    <row r="1314" spans="1:19" x14ac:dyDescent="0.2">
      <c r="A1314" s="40">
        <v>131267</v>
      </c>
      <c r="B1314" s="28" t="s">
        <v>2203</v>
      </c>
      <c r="C1314" s="146">
        <f t="shared" si="59"/>
        <v>47.06126186360779</v>
      </c>
      <c r="D1314" s="24">
        <v>5</v>
      </c>
      <c r="E1314" s="24">
        <v>1</v>
      </c>
      <c r="F1314" s="2">
        <v>4.1013750000000009</v>
      </c>
      <c r="G1314" s="31">
        <v>2.7906976744186047</v>
      </c>
      <c r="H1314" s="22">
        <v>5.1891891891891895</v>
      </c>
      <c r="I1314" s="29"/>
      <c r="J1314" s="77">
        <f t="shared" ref="J1314:J1319" si="60">+SUM(F1314:H1314)</f>
        <v>12.081261863607795</v>
      </c>
      <c r="K1314" s="4">
        <v>3.33</v>
      </c>
      <c r="L1314" s="4">
        <v>3.33</v>
      </c>
      <c r="M1314" s="4">
        <v>3.33</v>
      </c>
      <c r="N1314" s="4">
        <v>3.33</v>
      </c>
      <c r="O1314" s="4">
        <v>3.33</v>
      </c>
      <c r="P1314" s="159">
        <v>3.33</v>
      </c>
      <c r="Q1314" s="89">
        <f t="shared" si="58"/>
        <v>19.979999999999997</v>
      </c>
      <c r="R1314" s="88">
        <v>9</v>
      </c>
    </row>
    <row r="1315" spans="1:19" x14ac:dyDescent="0.2">
      <c r="A1315" s="161">
        <v>131279</v>
      </c>
      <c r="B1315" s="162" t="s">
        <v>2204</v>
      </c>
      <c r="C1315" s="146">
        <f t="shared" si="59"/>
        <v>30.821556217263772</v>
      </c>
      <c r="D1315" s="163"/>
      <c r="E1315" s="163">
        <v>1</v>
      </c>
      <c r="F1315" s="164">
        <v>3.5545250000000004</v>
      </c>
      <c r="G1315" s="165">
        <v>4.3410852713178292</v>
      </c>
      <c r="H1315" s="166">
        <v>1.9459459459459461</v>
      </c>
      <c r="I1315" s="167"/>
      <c r="J1315" s="168">
        <f t="shared" si="60"/>
        <v>9.8415562172637756</v>
      </c>
      <c r="K1315" s="194">
        <v>3.33</v>
      </c>
      <c r="L1315" s="194">
        <v>3.33</v>
      </c>
      <c r="M1315" s="194">
        <v>3.33</v>
      </c>
      <c r="N1315" s="194">
        <v>3.33</v>
      </c>
      <c r="O1315" s="194">
        <v>3.33</v>
      </c>
      <c r="P1315" s="195">
        <v>3.33</v>
      </c>
      <c r="Q1315" s="170">
        <f t="shared" si="58"/>
        <v>19.979999999999997</v>
      </c>
      <c r="R1315" s="171">
        <v>0</v>
      </c>
    </row>
    <row r="1316" spans="1:19" x14ac:dyDescent="0.2">
      <c r="A1316" s="40">
        <v>131280</v>
      </c>
      <c r="B1316" s="28" t="s">
        <v>2205</v>
      </c>
      <c r="C1316" s="146">
        <f t="shared" si="59"/>
        <v>32.038533542845165</v>
      </c>
      <c r="D1316" s="24"/>
      <c r="E1316" s="24">
        <v>1</v>
      </c>
      <c r="F1316" s="2">
        <v>6.5622000000000007</v>
      </c>
      <c r="G1316" s="31">
        <v>1.5503875968992249</v>
      </c>
      <c r="H1316" s="22">
        <v>1.9459459459459461</v>
      </c>
      <c r="I1316" s="29"/>
      <c r="J1316" s="168">
        <f t="shared" si="60"/>
        <v>10.05853354284517</v>
      </c>
      <c r="K1316" s="4">
        <v>3.33</v>
      </c>
      <c r="L1316" s="4">
        <v>3.33</v>
      </c>
      <c r="M1316" s="4">
        <v>3.33</v>
      </c>
      <c r="N1316" s="4">
        <v>3.33</v>
      </c>
      <c r="O1316" s="4">
        <v>3.33</v>
      </c>
      <c r="P1316" s="159">
        <v>3.33</v>
      </c>
      <c r="Q1316" s="170">
        <f t="shared" si="58"/>
        <v>19.979999999999997</v>
      </c>
      <c r="R1316" s="88">
        <v>1</v>
      </c>
    </row>
    <row r="1317" spans="1:19" x14ac:dyDescent="0.2">
      <c r="A1317" s="40">
        <v>131320</v>
      </c>
      <c r="B1317" s="28" t="s">
        <v>2206</v>
      </c>
      <c r="C1317" s="146">
        <f t="shared" si="59"/>
        <v>31.770919238424469</v>
      </c>
      <c r="D1317" s="24"/>
      <c r="E1317" s="24">
        <v>1</v>
      </c>
      <c r="F1317" s="2">
        <v>0.27342500000000003</v>
      </c>
      <c r="G1317" s="31">
        <v>4.0310077519379846</v>
      </c>
      <c r="H1317" s="22">
        <v>6.4864864864864868</v>
      </c>
      <c r="I1317" s="29"/>
      <c r="J1317" s="168">
        <f t="shared" si="60"/>
        <v>10.790919238424472</v>
      </c>
      <c r="K1317" s="4">
        <v>3.33</v>
      </c>
      <c r="L1317" s="4">
        <v>3.33</v>
      </c>
      <c r="M1317" s="4">
        <v>3.33</v>
      </c>
      <c r="N1317" s="4">
        <v>3.33</v>
      </c>
      <c r="O1317" s="4">
        <v>3.33</v>
      </c>
      <c r="P1317" s="159">
        <v>3.33</v>
      </c>
      <c r="Q1317" s="170">
        <f t="shared" si="58"/>
        <v>19.979999999999997</v>
      </c>
      <c r="R1317" s="88">
        <v>0</v>
      </c>
    </row>
    <row r="1318" spans="1:19" x14ac:dyDescent="0.2">
      <c r="A1318" s="40">
        <v>131326</v>
      </c>
      <c r="B1318" s="28" t="s">
        <v>2207</v>
      </c>
      <c r="C1318" s="146">
        <f t="shared" si="59"/>
        <v>39.852200581395351</v>
      </c>
      <c r="D1318" s="24"/>
      <c r="E1318" s="24">
        <v>1</v>
      </c>
      <c r="F1318" s="2">
        <v>9.5698750000000015</v>
      </c>
      <c r="G1318" s="31">
        <v>9.3023255813953494</v>
      </c>
      <c r="H1318" s="22">
        <v>0</v>
      </c>
      <c r="I1318" s="29"/>
      <c r="J1318" s="168">
        <f t="shared" si="60"/>
        <v>18.872200581395351</v>
      </c>
      <c r="K1318" s="4">
        <v>3.33</v>
      </c>
      <c r="L1318" s="4">
        <v>3.33</v>
      </c>
      <c r="M1318" s="4">
        <v>3.33</v>
      </c>
      <c r="N1318" s="4">
        <v>3.33</v>
      </c>
      <c r="O1318" s="4">
        <v>3.33</v>
      </c>
      <c r="P1318" s="159">
        <v>3.33</v>
      </c>
      <c r="Q1318" s="170">
        <f t="shared" si="58"/>
        <v>19.979999999999997</v>
      </c>
      <c r="R1318" s="88">
        <v>0</v>
      </c>
    </row>
    <row r="1319" spans="1:19" x14ac:dyDescent="0.2">
      <c r="A1319" s="40">
        <v>131328</v>
      </c>
      <c r="B1319" s="28" t="s">
        <v>2208</v>
      </c>
      <c r="C1319" s="146">
        <f t="shared" si="59"/>
        <v>35.852552540331033</v>
      </c>
      <c r="D1319" s="24"/>
      <c r="E1319" s="24">
        <v>1</v>
      </c>
      <c r="F1319" s="2">
        <v>8.4761750000000013</v>
      </c>
      <c r="G1319" s="31">
        <v>7.1317829457364343</v>
      </c>
      <c r="H1319" s="22">
        <v>2.5945945945945947</v>
      </c>
      <c r="I1319" s="29"/>
      <c r="J1319" s="168">
        <f t="shared" si="60"/>
        <v>18.20255254033103</v>
      </c>
      <c r="K1319" s="4">
        <v>3.33</v>
      </c>
      <c r="L1319" s="4">
        <v>3.33</v>
      </c>
      <c r="M1319" s="4">
        <v>3.33</v>
      </c>
      <c r="N1319" s="4"/>
      <c r="O1319" s="4">
        <v>3.33</v>
      </c>
      <c r="P1319" s="159">
        <v>3.33</v>
      </c>
      <c r="Q1319" s="170">
        <f t="shared" si="58"/>
        <v>16.649999999999999</v>
      </c>
      <c r="R1319" s="88">
        <v>0</v>
      </c>
    </row>
    <row r="1320" spans="1:19" x14ac:dyDescent="0.2">
      <c r="A1320" s="40" t="s">
        <v>2209</v>
      </c>
      <c r="B1320" s="1" t="s">
        <v>2210</v>
      </c>
      <c r="C1320" s="146">
        <f t="shared" si="59"/>
        <v>47.722260726072605</v>
      </c>
      <c r="D1320" s="24"/>
      <c r="E1320" s="24"/>
      <c r="F1320" s="2">
        <v>10</v>
      </c>
      <c r="G1320" s="157">
        <v>8.125</v>
      </c>
      <c r="H1320" s="36">
        <v>5.9405940594059414</v>
      </c>
      <c r="I1320" s="29"/>
      <c r="J1320" s="168">
        <f>SUM(F1320:H1320)</f>
        <v>24.065594059405942</v>
      </c>
      <c r="K1320" s="150">
        <v>3.3333333333333335</v>
      </c>
      <c r="L1320" s="150">
        <v>3.3333333333333335</v>
      </c>
      <c r="M1320" s="150"/>
      <c r="N1320" s="150">
        <v>3.33</v>
      </c>
      <c r="O1320" s="150">
        <v>3.33</v>
      </c>
      <c r="P1320" s="155">
        <v>3.33</v>
      </c>
      <c r="Q1320" s="170">
        <f t="shared" si="58"/>
        <v>16.656666666666666</v>
      </c>
      <c r="R1320" s="88">
        <v>7</v>
      </c>
    </row>
    <row r="1321" spans="1:19" x14ac:dyDescent="0.2">
      <c r="A1321" s="40">
        <v>131365</v>
      </c>
      <c r="B1321" s="28" t="s">
        <v>2211</v>
      </c>
      <c r="C1321" s="146">
        <f t="shared" si="59"/>
        <v>37.528018080871568</v>
      </c>
      <c r="D1321" s="24"/>
      <c r="E1321" s="24"/>
      <c r="F1321" s="2">
        <v>3.2811000000000003</v>
      </c>
      <c r="G1321" s="31">
        <v>7.1317829457364343</v>
      </c>
      <c r="H1321" s="22">
        <v>7.1351351351351351</v>
      </c>
      <c r="I1321" s="29"/>
      <c r="J1321" s="168">
        <f>+SUM(F1321:H1321)</f>
        <v>17.548018080871572</v>
      </c>
      <c r="K1321" s="4">
        <v>3.33</v>
      </c>
      <c r="L1321" s="4">
        <v>3.33</v>
      </c>
      <c r="M1321" s="4">
        <v>3.33</v>
      </c>
      <c r="N1321" s="4">
        <v>3.33</v>
      </c>
      <c r="O1321" s="4">
        <v>3.33</v>
      </c>
      <c r="P1321" s="159">
        <v>3.33</v>
      </c>
      <c r="Q1321" s="170">
        <f t="shared" si="58"/>
        <v>19.979999999999997</v>
      </c>
      <c r="R1321" s="88">
        <v>0</v>
      </c>
    </row>
    <row r="1322" spans="1:19" x14ac:dyDescent="0.2">
      <c r="A1322" s="40">
        <v>155029</v>
      </c>
      <c r="B1322" s="28" t="s">
        <v>2212</v>
      </c>
      <c r="C1322" s="146">
        <f t="shared" si="59"/>
        <v>26.023487916404779</v>
      </c>
      <c r="D1322" s="24"/>
      <c r="E1322" s="24"/>
      <c r="F1322" s="2">
        <v>3.5545250000000004</v>
      </c>
      <c r="G1322" s="31">
        <v>5.5813953488372094</v>
      </c>
      <c r="H1322" s="22">
        <v>3.5675675675675675</v>
      </c>
      <c r="I1322" s="29"/>
      <c r="J1322" s="168">
        <f>+SUM(F1322:H1322)</f>
        <v>12.703487916404779</v>
      </c>
      <c r="K1322" s="4"/>
      <c r="L1322" s="4">
        <v>3.33</v>
      </c>
      <c r="M1322" s="4">
        <v>3.33</v>
      </c>
      <c r="N1322" s="4"/>
      <c r="O1322" s="4">
        <v>3.33</v>
      </c>
      <c r="P1322" s="159">
        <v>3.33</v>
      </c>
      <c r="Q1322" s="170">
        <f t="shared" si="58"/>
        <v>13.32</v>
      </c>
      <c r="R1322" s="88">
        <v>0</v>
      </c>
    </row>
    <row r="1323" spans="1:19" x14ac:dyDescent="0.2">
      <c r="D1323" s="6"/>
      <c r="E1323" s="7"/>
      <c r="F1323" s="7"/>
      <c r="G1323" s="7"/>
      <c r="H1323" s="7"/>
      <c r="I1323" s="6"/>
      <c r="J1323" s="6"/>
      <c r="K1323" s="6"/>
    </row>
    <row r="1324" spans="1:19" ht="25.5" x14ac:dyDescent="0.2">
      <c r="A1324" s="237" t="s">
        <v>5</v>
      </c>
      <c r="B1324" s="237" t="s">
        <v>6</v>
      </c>
      <c r="C1324" s="181" t="s">
        <v>2065</v>
      </c>
      <c r="D1324" s="239" t="s">
        <v>0</v>
      </c>
      <c r="E1324" s="240"/>
      <c r="F1324" s="240"/>
      <c r="G1324" s="240"/>
      <c r="H1324" s="241"/>
      <c r="I1324" s="242" t="s">
        <v>4</v>
      </c>
      <c r="J1324" s="243"/>
      <c r="K1324" s="243"/>
      <c r="L1324" s="243"/>
      <c r="M1324" s="243"/>
      <c r="N1324" s="243"/>
      <c r="O1324" s="243"/>
      <c r="P1324" s="243"/>
      <c r="Q1324" s="244"/>
      <c r="R1324" s="264" t="s">
        <v>2488</v>
      </c>
      <c r="S1324" s="268" t="s">
        <v>1527</v>
      </c>
    </row>
    <row r="1325" spans="1:19" ht="25.5" x14ac:dyDescent="0.2">
      <c r="A1325" s="238"/>
      <c r="B1325" s="238"/>
      <c r="C1325" s="143" t="s">
        <v>1526</v>
      </c>
      <c r="D1325" s="14" t="s">
        <v>1</v>
      </c>
      <c r="E1325" s="14" t="s">
        <v>2</v>
      </c>
      <c r="F1325" s="23" t="s">
        <v>3</v>
      </c>
      <c r="G1325" s="9" t="s">
        <v>7</v>
      </c>
      <c r="H1325" s="25"/>
      <c r="I1325" s="97">
        <v>42808</v>
      </c>
      <c r="J1325" s="97">
        <v>42837</v>
      </c>
      <c r="K1325" s="97">
        <v>42843</v>
      </c>
      <c r="L1325" s="97">
        <v>42844</v>
      </c>
      <c r="M1325" s="97">
        <v>42850</v>
      </c>
      <c r="N1325" s="97">
        <v>42885</v>
      </c>
      <c r="O1325" s="207" t="s">
        <v>2489</v>
      </c>
      <c r="P1325" s="208" t="s">
        <v>2490</v>
      </c>
      <c r="Q1325" s="89" t="s">
        <v>1526</v>
      </c>
      <c r="R1325" s="265"/>
      <c r="S1325" s="269"/>
    </row>
    <row r="1326" spans="1:19" x14ac:dyDescent="0.2">
      <c r="A1326" s="38" t="s">
        <v>2287</v>
      </c>
      <c r="B1326" s="1" t="s">
        <v>2288</v>
      </c>
      <c r="C1326" s="185">
        <f t="shared" ref="C1326:C1389" si="61">+H1326+Q1326+R1326+S1326</f>
        <v>29.004065040650406</v>
      </c>
      <c r="D1326" s="157"/>
      <c r="E1326" s="157">
        <v>4.8373983739837394</v>
      </c>
      <c r="F1326" s="196">
        <v>6.666666666666667</v>
      </c>
      <c r="G1326" s="197"/>
      <c r="H1326" s="77">
        <f>+SUM(D1326:F1326)</f>
        <v>11.504065040650406</v>
      </c>
      <c r="I1326" s="157">
        <v>2.5</v>
      </c>
      <c r="J1326" s="157">
        <v>2.5</v>
      </c>
      <c r="K1326" s="157"/>
      <c r="L1326" s="157">
        <v>2.5</v>
      </c>
      <c r="M1326" s="157">
        <v>2.5</v>
      </c>
      <c r="N1326" s="157">
        <v>2.5</v>
      </c>
      <c r="O1326" s="157">
        <v>2.5</v>
      </c>
      <c r="P1326" s="157">
        <v>2.5</v>
      </c>
      <c r="Q1326" s="89">
        <f t="shared" ref="Q1326:Q1359" si="62">SUM(I1326:P1326)</f>
        <v>17.5</v>
      </c>
      <c r="R1326" s="88"/>
      <c r="S1326" s="198"/>
    </row>
    <row r="1327" spans="1:19" x14ac:dyDescent="0.2">
      <c r="A1327" s="160" t="s">
        <v>2289</v>
      </c>
      <c r="B1327" s="1" t="s">
        <v>2290</v>
      </c>
      <c r="C1327" s="185">
        <f t="shared" si="61"/>
        <v>54.391450711382113</v>
      </c>
      <c r="D1327" s="157">
        <v>9.5703125</v>
      </c>
      <c r="E1327" s="157">
        <v>8.8211382113821131</v>
      </c>
      <c r="F1327" s="196">
        <v>10</v>
      </c>
      <c r="G1327" s="197"/>
      <c r="H1327" s="77">
        <f>+SUM(D1327:F1327)</f>
        <v>28.391450711382113</v>
      </c>
      <c r="I1327" s="157">
        <v>2.5</v>
      </c>
      <c r="J1327" s="157">
        <v>2.5</v>
      </c>
      <c r="K1327" s="157">
        <v>2.5</v>
      </c>
      <c r="L1327" s="157">
        <v>2.5</v>
      </c>
      <c r="M1327" s="157">
        <v>2.5</v>
      </c>
      <c r="N1327" s="157">
        <v>2.5</v>
      </c>
      <c r="O1327" s="157">
        <v>2.5</v>
      </c>
      <c r="P1327" s="157">
        <v>2.5</v>
      </c>
      <c r="Q1327" s="89">
        <f t="shared" si="62"/>
        <v>20</v>
      </c>
      <c r="R1327" s="88">
        <v>6</v>
      </c>
      <c r="S1327" s="198"/>
    </row>
    <row r="1328" spans="1:19" x14ac:dyDescent="0.2">
      <c r="A1328" s="40" t="s">
        <v>2291</v>
      </c>
      <c r="B1328" s="1" t="s">
        <v>2292</v>
      </c>
      <c r="C1328" s="185">
        <f t="shared" si="61"/>
        <v>30.106678446045823</v>
      </c>
      <c r="D1328" s="199">
        <v>4.6484375</v>
      </c>
      <c r="E1328" s="199">
        <v>2.2764227642276422</v>
      </c>
      <c r="F1328" s="196">
        <v>8.1818181818181817</v>
      </c>
      <c r="G1328" s="200"/>
      <c r="H1328" s="77">
        <f>SUM(D1328:F1328)</f>
        <v>15.106678446045823</v>
      </c>
      <c r="I1328" s="63">
        <v>2.5</v>
      </c>
      <c r="J1328" s="63">
        <v>2.5</v>
      </c>
      <c r="K1328" s="63"/>
      <c r="L1328" s="63">
        <v>2.5</v>
      </c>
      <c r="M1328" s="63"/>
      <c r="N1328" s="63">
        <v>2.5</v>
      </c>
      <c r="O1328" s="63">
        <v>2.5</v>
      </c>
      <c r="P1328" s="201">
        <v>2.5</v>
      </c>
      <c r="Q1328" s="89">
        <f t="shared" si="62"/>
        <v>15</v>
      </c>
      <c r="R1328" s="88"/>
      <c r="S1328" s="198"/>
    </row>
    <row r="1329" spans="1:19" x14ac:dyDescent="0.2">
      <c r="A1329" s="38" t="s">
        <v>2293</v>
      </c>
      <c r="B1329" s="1" t="s">
        <v>2294</v>
      </c>
      <c r="C1329" s="185">
        <f t="shared" si="61"/>
        <v>25.091752124907615</v>
      </c>
      <c r="D1329" s="157">
        <v>6.015625</v>
      </c>
      <c r="E1329" s="157">
        <v>2.5609756097560976</v>
      </c>
      <c r="F1329" s="196">
        <v>1.5151515151515151</v>
      </c>
      <c r="G1329" s="202"/>
      <c r="H1329" s="77">
        <f>+SUM(D1329:F1329)</f>
        <v>10.091752124907613</v>
      </c>
      <c r="I1329" s="157">
        <v>2.5</v>
      </c>
      <c r="J1329" s="157">
        <v>2.5</v>
      </c>
      <c r="K1329" s="157"/>
      <c r="L1329" s="157"/>
      <c r="M1329" s="157">
        <v>2.5</v>
      </c>
      <c r="N1329" s="157">
        <v>2.5</v>
      </c>
      <c r="O1329" s="157">
        <v>2.5</v>
      </c>
      <c r="P1329" s="157">
        <v>2.5</v>
      </c>
      <c r="Q1329" s="89">
        <f t="shared" si="62"/>
        <v>15</v>
      </c>
      <c r="R1329" s="88"/>
      <c r="S1329" s="198"/>
    </row>
    <row r="1330" spans="1:19" x14ac:dyDescent="0.2">
      <c r="A1330" s="38" t="s">
        <v>2295</v>
      </c>
      <c r="B1330" s="1" t="s">
        <v>2296</v>
      </c>
      <c r="C1330" s="185">
        <f t="shared" si="61"/>
        <v>25.689855875831483</v>
      </c>
      <c r="D1330" s="199">
        <v>4.375</v>
      </c>
      <c r="E1330" s="199">
        <v>0.28455284552845528</v>
      </c>
      <c r="F1330" s="196">
        <v>3.0303030303030303</v>
      </c>
      <c r="G1330" s="197"/>
      <c r="H1330" s="77">
        <f>SUM(D1330:F1330)</f>
        <v>7.6898558758314852</v>
      </c>
      <c r="I1330" s="157">
        <v>2.5</v>
      </c>
      <c r="J1330" s="157"/>
      <c r="K1330" s="157">
        <v>2.5</v>
      </c>
      <c r="L1330" s="157">
        <v>2.5</v>
      </c>
      <c r="M1330" s="157">
        <v>2.5</v>
      </c>
      <c r="N1330" s="157">
        <v>2.5</v>
      </c>
      <c r="O1330" s="157"/>
      <c r="P1330" s="196">
        <v>2.5</v>
      </c>
      <c r="Q1330" s="89">
        <f t="shared" si="62"/>
        <v>15</v>
      </c>
      <c r="R1330" s="88"/>
      <c r="S1330" s="203">
        <v>3</v>
      </c>
    </row>
    <row r="1331" spans="1:19" x14ac:dyDescent="0.2">
      <c r="A1331" s="38" t="s">
        <v>2297</v>
      </c>
      <c r="B1331" s="1" t="s">
        <v>2298</v>
      </c>
      <c r="C1331" s="185">
        <f t="shared" si="61"/>
        <v>25.855380820228184</v>
      </c>
      <c r="D1331" s="157">
        <v>5.5</v>
      </c>
      <c r="E1331" s="157">
        <v>0.86956521739130443</v>
      </c>
      <c r="F1331" s="36">
        <v>1.9858156028368796</v>
      </c>
      <c r="G1331" s="13"/>
      <c r="H1331" s="77">
        <f>+SUM(D1331:F1331)</f>
        <v>8.3553808202281843</v>
      </c>
      <c r="I1331" s="157">
        <v>2.5</v>
      </c>
      <c r="J1331" s="157">
        <v>2.5</v>
      </c>
      <c r="K1331" s="157"/>
      <c r="L1331" s="157">
        <v>2.5</v>
      </c>
      <c r="M1331" s="157">
        <v>2.5</v>
      </c>
      <c r="N1331" s="157">
        <v>2.5</v>
      </c>
      <c r="O1331" s="157">
        <v>2.5</v>
      </c>
      <c r="P1331" s="196">
        <v>2.5</v>
      </c>
      <c r="Q1331" s="89">
        <f t="shared" si="62"/>
        <v>17.5</v>
      </c>
      <c r="R1331" s="88"/>
      <c r="S1331" s="198"/>
    </row>
    <row r="1332" spans="1:19" x14ac:dyDescent="0.2">
      <c r="A1332" s="40" t="s">
        <v>2299</v>
      </c>
      <c r="B1332" s="28" t="s">
        <v>2300</v>
      </c>
      <c r="C1332" s="185">
        <f t="shared" si="61"/>
        <v>27.818069688559977</v>
      </c>
      <c r="D1332" s="157">
        <v>0</v>
      </c>
      <c r="E1332" s="157">
        <v>8.1159420289855078</v>
      </c>
      <c r="F1332" s="36">
        <v>1.7021276595744683</v>
      </c>
      <c r="G1332" s="13"/>
      <c r="H1332" s="77">
        <f>SUM(D1332:F1332)</f>
        <v>9.8180696885599765</v>
      </c>
      <c r="I1332" s="157">
        <v>2.5</v>
      </c>
      <c r="J1332" s="157"/>
      <c r="K1332" s="157"/>
      <c r="L1332" s="157">
        <v>2.5</v>
      </c>
      <c r="M1332" s="157">
        <v>2.5</v>
      </c>
      <c r="N1332" s="157">
        <v>2.5</v>
      </c>
      <c r="O1332" s="157">
        <v>2.5</v>
      </c>
      <c r="P1332" s="196">
        <v>2.5</v>
      </c>
      <c r="Q1332" s="89">
        <f t="shared" si="62"/>
        <v>15</v>
      </c>
      <c r="R1332" s="88">
        <v>3</v>
      </c>
      <c r="S1332" s="204"/>
    </row>
    <row r="1333" spans="1:19" x14ac:dyDescent="0.2">
      <c r="A1333" s="38" t="s">
        <v>2301</v>
      </c>
      <c r="B1333" s="1" t="s">
        <v>2302</v>
      </c>
      <c r="C1333" s="185">
        <f t="shared" si="61"/>
        <v>29.316990440949738</v>
      </c>
      <c r="D1333" s="157">
        <v>7.5</v>
      </c>
      <c r="E1333" s="157">
        <v>2.8985507246376812</v>
      </c>
      <c r="F1333" s="36">
        <v>1.4184397163120568</v>
      </c>
      <c r="G1333" s="13"/>
      <c r="H1333" s="77">
        <f t="shared" ref="H1333:H1338" si="63">+SUM(D1333:F1333)</f>
        <v>11.816990440949738</v>
      </c>
      <c r="I1333" s="157">
        <v>2.5</v>
      </c>
      <c r="J1333" s="157">
        <v>2.5</v>
      </c>
      <c r="K1333" s="157">
        <v>2.5</v>
      </c>
      <c r="L1333" s="157">
        <v>2.5</v>
      </c>
      <c r="M1333" s="157"/>
      <c r="N1333" s="157">
        <v>2.5</v>
      </c>
      <c r="O1333" s="157">
        <v>2.5</v>
      </c>
      <c r="P1333" s="196">
        <v>2.5</v>
      </c>
      <c r="Q1333" s="89">
        <f t="shared" si="62"/>
        <v>17.5</v>
      </c>
      <c r="R1333" s="88"/>
      <c r="S1333" s="204"/>
    </row>
    <row r="1334" spans="1:19" x14ac:dyDescent="0.2">
      <c r="A1334" s="38" t="s">
        <v>2303</v>
      </c>
      <c r="B1334" s="1" t="s">
        <v>2304</v>
      </c>
      <c r="C1334" s="185">
        <f t="shared" si="61"/>
        <v>27.141017645971914</v>
      </c>
      <c r="D1334" s="157">
        <v>4.921875</v>
      </c>
      <c r="E1334" s="157">
        <v>1.9918699186991868</v>
      </c>
      <c r="F1334" s="36">
        <v>2.7272727272727275</v>
      </c>
      <c r="G1334" s="13"/>
      <c r="H1334" s="77">
        <f t="shared" si="63"/>
        <v>9.6410176459719139</v>
      </c>
      <c r="I1334" s="157">
        <v>2.5</v>
      </c>
      <c r="J1334" s="157">
        <v>2.5</v>
      </c>
      <c r="K1334" s="157"/>
      <c r="L1334" s="157">
        <v>2.5</v>
      </c>
      <c r="M1334" s="157">
        <v>2.5</v>
      </c>
      <c r="N1334" s="157">
        <v>2.5</v>
      </c>
      <c r="O1334" s="157">
        <v>2.5</v>
      </c>
      <c r="P1334" s="196">
        <v>2.5</v>
      </c>
      <c r="Q1334" s="89">
        <f t="shared" si="62"/>
        <v>17.5</v>
      </c>
      <c r="R1334" s="88"/>
      <c r="S1334" s="204"/>
    </row>
    <row r="1335" spans="1:19" x14ac:dyDescent="0.2">
      <c r="A1335" s="38" t="s">
        <v>2305</v>
      </c>
      <c r="B1335" s="1" t="s">
        <v>2306</v>
      </c>
      <c r="C1335" s="185">
        <f t="shared" si="61"/>
        <v>25.546182095343681</v>
      </c>
      <c r="D1335" s="157">
        <v>7.109375</v>
      </c>
      <c r="E1335" s="157">
        <v>5.4065040650406502</v>
      </c>
      <c r="F1335" s="36">
        <v>3.0303030303030303</v>
      </c>
      <c r="G1335" s="13"/>
      <c r="H1335" s="77">
        <f t="shared" si="63"/>
        <v>15.546182095343681</v>
      </c>
      <c r="I1335" s="157"/>
      <c r="J1335" s="157"/>
      <c r="K1335" s="157">
        <v>2.5</v>
      </c>
      <c r="L1335" s="157"/>
      <c r="M1335" s="157"/>
      <c r="N1335" s="157">
        <v>2.5</v>
      </c>
      <c r="O1335" s="157">
        <v>2.5</v>
      </c>
      <c r="P1335" s="196">
        <v>2.5</v>
      </c>
      <c r="Q1335" s="89">
        <f t="shared" si="62"/>
        <v>10</v>
      </c>
      <c r="R1335" s="88"/>
      <c r="S1335" s="204"/>
    </row>
    <row r="1336" spans="1:19" x14ac:dyDescent="0.2">
      <c r="A1336" s="39" t="s">
        <v>2307</v>
      </c>
      <c r="B1336" s="1" t="s">
        <v>2308</v>
      </c>
      <c r="C1336" s="185">
        <f t="shared" si="61"/>
        <v>32.220412971175165</v>
      </c>
      <c r="D1336" s="157">
        <v>5.46875</v>
      </c>
      <c r="E1336" s="157">
        <v>5.691056910569106</v>
      </c>
      <c r="F1336" s="36">
        <v>6.0606060606060606</v>
      </c>
      <c r="G1336" s="13"/>
      <c r="H1336" s="77">
        <f t="shared" si="63"/>
        <v>17.220412971175165</v>
      </c>
      <c r="I1336" s="157">
        <v>2.5</v>
      </c>
      <c r="J1336" s="157">
        <v>2.5</v>
      </c>
      <c r="K1336" s="157"/>
      <c r="L1336" s="157">
        <v>2.5</v>
      </c>
      <c r="M1336" s="157">
        <v>2.5</v>
      </c>
      <c r="N1336" s="157"/>
      <c r="O1336" s="157">
        <v>2.5</v>
      </c>
      <c r="P1336" s="196">
        <v>2.5</v>
      </c>
      <c r="Q1336" s="89">
        <f t="shared" si="62"/>
        <v>15</v>
      </c>
      <c r="R1336" s="88"/>
      <c r="S1336" s="204"/>
    </row>
    <row r="1337" spans="1:19" x14ac:dyDescent="0.2">
      <c r="A1337" s="38" t="s">
        <v>2309</v>
      </c>
      <c r="B1337" s="1" t="s">
        <v>2310</v>
      </c>
      <c r="C1337" s="185">
        <f t="shared" si="61"/>
        <v>31.887218624730188</v>
      </c>
      <c r="D1337" s="157">
        <v>7.75</v>
      </c>
      <c r="E1337" s="157">
        <v>1.4492753623188406</v>
      </c>
      <c r="F1337" s="36">
        <v>3.687943262411348</v>
      </c>
      <c r="G1337" s="13"/>
      <c r="H1337" s="77">
        <f t="shared" si="63"/>
        <v>12.887218624730188</v>
      </c>
      <c r="I1337" s="157">
        <v>2.5</v>
      </c>
      <c r="J1337" s="157">
        <v>2.5</v>
      </c>
      <c r="K1337" s="157"/>
      <c r="L1337" s="157"/>
      <c r="M1337" s="157">
        <v>2.5</v>
      </c>
      <c r="N1337" s="157">
        <v>2.5</v>
      </c>
      <c r="O1337" s="157">
        <v>2.5</v>
      </c>
      <c r="P1337" s="196">
        <v>2.5</v>
      </c>
      <c r="Q1337" s="89">
        <f t="shared" si="62"/>
        <v>15</v>
      </c>
      <c r="R1337" s="88">
        <v>1</v>
      </c>
      <c r="S1337" s="204">
        <v>3</v>
      </c>
    </row>
    <row r="1338" spans="1:19" x14ac:dyDescent="0.2">
      <c r="A1338" s="38" t="s">
        <v>2311</v>
      </c>
      <c r="B1338" s="1" t="s">
        <v>2312</v>
      </c>
      <c r="C1338" s="185">
        <f t="shared" si="61"/>
        <v>35.753187361419066</v>
      </c>
      <c r="D1338" s="157">
        <v>6.5625</v>
      </c>
      <c r="E1338" s="157">
        <v>3.1300813008130079</v>
      </c>
      <c r="F1338" s="36">
        <v>6.0606060606060606</v>
      </c>
      <c r="G1338" s="13"/>
      <c r="H1338" s="77">
        <f t="shared" si="63"/>
        <v>15.753187361419068</v>
      </c>
      <c r="I1338" s="157">
        <v>2.5</v>
      </c>
      <c r="J1338" s="157">
        <v>2.5</v>
      </c>
      <c r="K1338" s="157">
        <v>2.5</v>
      </c>
      <c r="L1338" s="157">
        <v>2.5</v>
      </c>
      <c r="M1338" s="157">
        <v>2.5</v>
      </c>
      <c r="N1338" s="157">
        <v>2.5</v>
      </c>
      <c r="O1338" s="157">
        <v>2.5</v>
      </c>
      <c r="P1338" s="157">
        <v>2.5</v>
      </c>
      <c r="Q1338" s="89">
        <f t="shared" si="62"/>
        <v>20</v>
      </c>
      <c r="R1338" s="88"/>
      <c r="S1338" s="204"/>
    </row>
    <row r="1339" spans="1:19" x14ac:dyDescent="0.2">
      <c r="A1339" s="38" t="s">
        <v>2313</v>
      </c>
      <c r="B1339" s="1" t="s">
        <v>2314</v>
      </c>
      <c r="C1339" s="185">
        <f t="shared" si="61"/>
        <v>25.306120875732347</v>
      </c>
      <c r="D1339" s="157">
        <v>6.75</v>
      </c>
      <c r="E1339" s="157">
        <v>4.63768115942029</v>
      </c>
      <c r="F1339" s="36">
        <v>1.4184397163120568</v>
      </c>
      <c r="G1339" s="13"/>
      <c r="H1339" s="77">
        <f>SUM(D1339:F1339)</f>
        <v>12.806120875732345</v>
      </c>
      <c r="I1339" s="157"/>
      <c r="J1339" s="157">
        <v>2.5</v>
      </c>
      <c r="K1339" s="157"/>
      <c r="L1339" s="157"/>
      <c r="M1339" s="157">
        <v>2.5</v>
      </c>
      <c r="N1339" s="157">
        <v>2.5</v>
      </c>
      <c r="O1339" s="157">
        <v>2.5</v>
      </c>
      <c r="P1339" s="196">
        <v>2.5</v>
      </c>
      <c r="Q1339" s="89">
        <f t="shared" si="62"/>
        <v>12.5</v>
      </c>
      <c r="R1339" s="88"/>
      <c r="S1339" s="204"/>
    </row>
    <row r="1340" spans="1:19" x14ac:dyDescent="0.2">
      <c r="A1340" s="38" t="s">
        <v>2315</v>
      </c>
      <c r="B1340" s="1" t="s">
        <v>2316</v>
      </c>
      <c r="C1340" s="185">
        <f t="shared" si="61"/>
        <v>34.125963613937714</v>
      </c>
      <c r="D1340" s="157">
        <v>2.5</v>
      </c>
      <c r="E1340" s="157">
        <v>6.0869565217391308</v>
      </c>
      <c r="F1340" s="36">
        <v>4.5390070921985819</v>
      </c>
      <c r="G1340" s="13"/>
      <c r="H1340" s="77">
        <f>SUM(D1340:F1340)</f>
        <v>13.125963613937714</v>
      </c>
      <c r="I1340" s="157"/>
      <c r="J1340" s="157">
        <v>2.5</v>
      </c>
      <c r="K1340" s="157"/>
      <c r="L1340" s="157">
        <v>2.5</v>
      </c>
      <c r="M1340" s="157">
        <v>2.5</v>
      </c>
      <c r="N1340" s="157">
        <v>2.5</v>
      </c>
      <c r="O1340" s="157">
        <v>2.5</v>
      </c>
      <c r="P1340" s="196">
        <v>2.5</v>
      </c>
      <c r="Q1340" s="89">
        <f t="shared" si="62"/>
        <v>15</v>
      </c>
      <c r="R1340" s="88">
        <v>3</v>
      </c>
      <c r="S1340" s="204">
        <v>3</v>
      </c>
    </row>
    <row r="1341" spans="1:19" x14ac:dyDescent="0.2">
      <c r="A1341" s="38" t="s">
        <v>2317</v>
      </c>
      <c r="B1341" s="1" t="s">
        <v>2318</v>
      </c>
      <c r="C1341" s="185">
        <f t="shared" si="61"/>
        <v>24.5561368255728</v>
      </c>
      <c r="D1341" s="157">
        <v>3.828125</v>
      </c>
      <c r="E1341" s="157">
        <v>5.1219512195121952</v>
      </c>
      <c r="F1341" s="36">
        <v>0.60606060606060608</v>
      </c>
      <c r="G1341" s="13"/>
      <c r="H1341" s="77">
        <f>+SUM(D1341:F1341)</f>
        <v>9.5561368255727999</v>
      </c>
      <c r="I1341" s="157"/>
      <c r="J1341" s="157">
        <v>2.5</v>
      </c>
      <c r="K1341" s="157">
        <v>2.5</v>
      </c>
      <c r="L1341" s="157">
        <v>2.5</v>
      </c>
      <c r="M1341" s="157"/>
      <c r="N1341" s="157">
        <v>2.5</v>
      </c>
      <c r="O1341" s="157">
        <v>2.5</v>
      </c>
      <c r="P1341" s="196">
        <v>2.5</v>
      </c>
      <c r="Q1341" s="89">
        <f t="shared" si="62"/>
        <v>15</v>
      </c>
      <c r="R1341" s="88"/>
      <c r="S1341" s="204"/>
    </row>
    <row r="1342" spans="1:19" x14ac:dyDescent="0.2">
      <c r="A1342" s="38" t="s">
        <v>2319</v>
      </c>
      <c r="B1342" s="1" t="s">
        <v>2320</v>
      </c>
      <c r="C1342" s="185">
        <f>+H1342+Q1342+R1342+S1342</f>
        <v>25.125</v>
      </c>
      <c r="D1342" s="157">
        <v>7.3828125</v>
      </c>
      <c r="E1342" s="157">
        <v>2.2764227642276422</v>
      </c>
      <c r="F1342" s="36">
        <v>2.1212121212121211</v>
      </c>
      <c r="G1342" s="205">
        <v>14.125</v>
      </c>
      <c r="H1342" s="168">
        <f>+G1342</f>
        <v>14.125</v>
      </c>
      <c r="I1342" s="63">
        <v>2.5</v>
      </c>
      <c r="J1342" s="63">
        <v>1</v>
      </c>
      <c r="K1342" s="63">
        <v>2.5</v>
      </c>
      <c r="L1342" s="63"/>
      <c r="M1342" s="63"/>
      <c r="N1342" s="63">
        <v>2.5</v>
      </c>
      <c r="O1342" s="63">
        <v>2.5</v>
      </c>
      <c r="P1342" s="201"/>
      <c r="Q1342" s="89">
        <f>SUM(I1342:P1342)</f>
        <v>11</v>
      </c>
      <c r="R1342" s="88"/>
      <c r="S1342" s="204"/>
    </row>
    <row r="1343" spans="1:19" x14ac:dyDescent="0.2">
      <c r="A1343" s="40" t="s">
        <v>2321</v>
      </c>
      <c r="B1343" s="28" t="s">
        <v>2322</v>
      </c>
      <c r="C1343" s="185">
        <f t="shared" si="61"/>
        <v>49.726641998149859</v>
      </c>
      <c r="D1343" s="157">
        <v>7</v>
      </c>
      <c r="E1343" s="157">
        <v>8.9855072463768124</v>
      </c>
      <c r="F1343" s="36">
        <v>6.2411347517730498</v>
      </c>
      <c r="G1343" s="29"/>
      <c r="H1343" s="77">
        <f>+SUM(D1343:F1343)</f>
        <v>22.226641998149862</v>
      </c>
      <c r="I1343" s="63">
        <v>2.5</v>
      </c>
      <c r="J1343" s="63">
        <v>2.5</v>
      </c>
      <c r="K1343" s="63">
        <v>2.5</v>
      </c>
      <c r="L1343" s="63"/>
      <c r="M1343" s="63">
        <v>2.5</v>
      </c>
      <c r="N1343" s="63">
        <v>2.5</v>
      </c>
      <c r="O1343" s="157">
        <v>2.5</v>
      </c>
      <c r="P1343" s="201">
        <v>2.5</v>
      </c>
      <c r="Q1343" s="89">
        <f t="shared" si="62"/>
        <v>17.5</v>
      </c>
      <c r="R1343" s="88">
        <v>10</v>
      </c>
      <c r="S1343" s="204"/>
    </row>
    <row r="1344" spans="1:19" x14ac:dyDescent="0.2">
      <c r="A1344" s="38" t="s">
        <v>2323</v>
      </c>
      <c r="B1344" s="1" t="s">
        <v>2324</v>
      </c>
      <c r="C1344" s="185">
        <f t="shared" si="61"/>
        <v>39.515890613451589</v>
      </c>
      <c r="D1344" s="157">
        <v>10</v>
      </c>
      <c r="E1344" s="157">
        <v>5.1219512195121952</v>
      </c>
      <c r="F1344" s="36">
        <v>9.3939393939393945</v>
      </c>
      <c r="G1344" s="29"/>
      <c r="H1344" s="77">
        <f>+SUM(D1344:F1344)</f>
        <v>24.515890613451589</v>
      </c>
      <c r="I1344" s="63"/>
      <c r="J1344" s="63">
        <v>2.5</v>
      </c>
      <c r="K1344" s="63"/>
      <c r="L1344" s="63">
        <v>2.5</v>
      </c>
      <c r="M1344" s="63">
        <v>2.5</v>
      </c>
      <c r="N1344" s="63">
        <v>2.5</v>
      </c>
      <c r="O1344" s="63">
        <v>2.5</v>
      </c>
      <c r="P1344" s="201">
        <v>2.5</v>
      </c>
      <c r="Q1344" s="89">
        <f t="shared" si="62"/>
        <v>15</v>
      </c>
      <c r="R1344" s="88"/>
      <c r="S1344" s="204"/>
    </row>
    <row r="1345" spans="1:19" x14ac:dyDescent="0.2">
      <c r="A1345" s="40" t="s">
        <v>2325</v>
      </c>
      <c r="B1345" s="28" t="s">
        <v>2326</v>
      </c>
      <c r="C1345" s="185">
        <f t="shared" si="61"/>
        <v>45.816946138211378</v>
      </c>
      <c r="D1345" s="157">
        <v>8.203125</v>
      </c>
      <c r="E1345" s="157">
        <v>7.1138211382113816</v>
      </c>
      <c r="F1345" s="36">
        <v>10</v>
      </c>
      <c r="G1345" s="29"/>
      <c r="H1345" s="77">
        <f>+SUM(D1345:F1345)</f>
        <v>25.316946138211382</v>
      </c>
      <c r="I1345" s="63">
        <v>2.5</v>
      </c>
      <c r="J1345" s="63">
        <v>2.5</v>
      </c>
      <c r="K1345" s="63">
        <v>2.5</v>
      </c>
      <c r="L1345" s="63">
        <v>2.5</v>
      </c>
      <c r="M1345" s="63"/>
      <c r="N1345" s="63">
        <v>2.5</v>
      </c>
      <c r="O1345" s="63">
        <v>2.5</v>
      </c>
      <c r="P1345" s="201">
        <v>2.5</v>
      </c>
      <c r="Q1345" s="89">
        <f t="shared" si="62"/>
        <v>17.5</v>
      </c>
      <c r="R1345" s="88">
        <v>3</v>
      </c>
      <c r="S1345" s="204"/>
    </row>
    <row r="1346" spans="1:19" x14ac:dyDescent="0.2">
      <c r="A1346" s="38" t="s">
        <v>2327</v>
      </c>
      <c r="B1346" s="1" t="s">
        <v>2328</v>
      </c>
      <c r="C1346" s="185">
        <f t="shared" si="61"/>
        <v>33.0292925443459</v>
      </c>
      <c r="D1346" s="157">
        <v>9.5703125</v>
      </c>
      <c r="E1346" s="157">
        <v>7.3983739837398375</v>
      </c>
      <c r="F1346" s="36">
        <v>6.0606060606060606</v>
      </c>
      <c r="G1346" s="13"/>
      <c r="H1346" s="77">
        <f>SUM(D1346:F1346)</f>
        <v>23.0292925443459</v>
      </c>
      <c r="I1346" s="157"/>
      <c r="J1346" s="157">
        <v>2.5</v>
      </c>
      <c r="K1346" s="157"/>
      <c r="L1346" s="157"/>
      <c r="M1346" s="157"/>
      <c r="N1346" s="157">
        <v>2.5</v>
      </c>
      <c r="O1346" s="157">
        <v>2.5</v>
      </c>
      <c r="P1346" s="196">
        <v>2.5</v>
      </c>
      <c r="Q1346" s="89">
        <f t="shared" si="62"/>
        <v>10</v>
      </c>
      <c r="R1346" s="88"/>
      <c r="S1346" s="204"/>
    </row>
    <row r="1347" spans="1:19" x14ac:dyDescent="0.2">
      <c r="A1347" s="40" t="s">
        <v>2329</v>
      </c>
      <c r="B1347" s="28" t="s">
        <v>2330</v>
      </c>
      <c r="C1347" s="185">
        <f t="shared" si="61"/>
        <v>28.240888303769403</v>
      </c>
      <c r="D1347" s="157">
        <v>0.546875</v>
      </c>
      <c r="E1347" s="157">
        <v>2.845528455284553</v>
      </c>
      <c r="F1347" s="36">
        <v>4.8484848484848486</v>
      </c>
      <c r="G1347" s="29"/>
      <c r="H1347" s="77">
        <f>+SUM(D1347:F1347)</f>
        <v>8.2408883037694025</v>
      </c>
      <c r="I1347" s="63">
        <v>2.5</v>
      </c>
      <c r="J1347" s="63">
        <v>2.5</v>
      </c>
      <c r="K1347" s="63">
        <v>2.5</v>
      </c>
      <c r="L1347" s="63">
        <v>2.5</v>
      </c>
      <c r="M1347" s="63">
        <v>2.5</v>
      </c>
      <c r="N1347" s="63">
        <v>2.5</v>
      </c>
      <c r="O1347" s="63">
        <v>2.5</v>
      </c>
      <c r="P1347" s="201">
        <v>2.5</v>
      </c>
      <c r="Q1347" s="89">
        <f t="shared" si="62"/>
        <v>20</v>
      </c>
      <c r="R1347" s="88"/>
      <c r="S1347" s="204"/>
    </row>
    <row r="1348" spans="1:19" x14ac:dyDescent="0.2">
      <c r="A1348" s="40" t="s">
        <v>2331</v>
      </c>
      <c r="B1348" s="28" t="s">
        <v>2332</v>
      </c>
      <c r="C1348" s="185">
        <f t="shared" si="61"/>
        <v>40.497764415664506</v>
      </c>
      <c r="D1348" s="157">
        <v>7.75</v>
      </c>
      <c r="E1348" s="157">
        <v>3.4782608695652177</v>
      </c>
      <c r="F1348" s="36">
        <v>2.2695035460992909</v>
      </c>
      <c r="G1348" s="29"/>
      <c r="H1348" s="77">
        <f>+SUM(D1348:F1348)</f>
        <v>13.497764415664509</v>
      </c>
      <c r="I1348" s="63">
        <v>2.5</v>
      </c>
      <c r="J1348" s="63">
        <v>2.5</v>
      </c>
      <c r="K1348" s="63">
        <v>2.5</v>
      </c>
      <c r="L1348" s="63">
        <v>2.5</v>
      </c>
      <c r="M1348" s="63">
        <v>2.5</v>
      </c>
      <c r="N1348" s="63">
        <v>2.5</v>
      </c>
      <c r="O1348" s="157">
        <v>2.5</v>
      </c>
      <c r="P1348" s="201">
        <v>2.5</v>
      </c>
      <c r="Q1348" s="89">
        <f t="shared" si="62"/>
        <v>20</v>
      </c>
      <c r="R1348" s="88">
        <v>7</v>
      </c>
      <c r="S1348" s="204"/>
    </row>
    <row r="1349" spans="1:19" x14ac:dyDescent="0.2">
      <c r="A1349" s="40" t="s">
        <v>2333</v>
      </c>
      <c r="B1349" s="28" t="s">
        <v>2334</v>
      </c>
      <c r="C1349" s="185">
        <f t="shared" si="61"/>
        <v>35.496376811594203</v>
      </c>
      <c r="D1349" s="157">
        <v>6.25</v>
      </c>
      <c r="E1349" s="157">
        <v>7.2463768115942031</v>
      </c>
      <c r="F1349" s="36">
        <v>0</v>
      </c>
      <c r="G1349" s="29"/>
      <c r="H1349" s="77">
        <f>+SUM(D1349:F1349)</f>
        <v>13.496376811594203</v>
      </c>
      <c r="I1349" s="63">
        <v>2.5</v>
      </c>
      <c r="J1349" s="63">
        <v>2.5</v>
      </c>
      <c r="K1349" s="63"/>
      <c r="L1349" s="63"/>
      <c r="M1349" s="63">
        <v>2.5</v>
      </c>
      <c r="N1349" s="63">
        <v>2.5</v>
      </c>
      <c r="O1349" s="157">
        <v>2.5</v>
      </c>
      <c r="P1349" s="63">
        <v>2.5</v>
      </c>
      <c r="Q1349" s="89">
        <f t="shared" si="62"/>
        <v>15</v>
      </c>
      <c r="R1349" s="88">
        <v>4</v>
      </c>
      <c r="S1349" s="204">
        <v>3</v>
      </c>
    </row>
    <row r="1350" spans="1:19" x14ac:dyDescent="0.2">
      <c r="A1350" s="38" t="s">
        <v>2335</v>
      </c>
      <c r="B1350" s="1" t="s">
        <v>2336</v>
      </c>
      <c r="C1350" s="185">
        <f t="shared" si="61"/>
        <v>26.945652173913043</v>
      </c>
      <c r="D1350" s="157">
        <v>7.75</v>
      </c>
      <c r="E1350" s="157">
        <v>8.695652173913043</v>
      </c>
      <c r="F1350" s="36">
        <v>5.5</v>
      </c>
      <c r="G1350" s="13"/>
      <c r="H1350" s="77">
        <f>SUM(D1350:F1350)</f>
        <v>21.945652173913043</v>
      </c>
      <c r="I1350" s="157"/>
      <c r="J1350" s="157"/>
      <c r="K1350" s="157"/>
      <c r="L1350" s="157"/>
      <c r="M1350" s="157"/>
      <c r="N1350" s="157"/>
      <c r="O1350" s="157">
        <v>2.5</v>
      </c>
      <c r="P1350" s="196">
        <v>2.5</v>
      </c>
      <c r="Q1350" s="89">
        <f t="shared" si="62"/>
        <v>5</v>
      </c>
      <c r="R1350" s="88"/>
      <c r="S1350" s="204"/>
    </row>
    <row r="1351" spans="1:19" x14ac:dyDescent="0.2">
      <c r="A1351" s="38" t="s">
        <v>2337</v>
      </c>
      <c r="B1351" s="1" t="s">
        <v>2338</v>
      </c>
      <c r="C1351" s="185">
        <f t="shared" si="61"/>
        <v>25.526749922910884</v>
      </c>
      <c r="D1351" s="157">
        <v>7.75</v>
      </c>
      <c r="E1351" s="157">
        <v>5.5072463768115947</v>
      </c>
      <c r="F1351" s="36">
        <v>2.2695035460992909</v>
      </c>
      <c r="G1351" s="13"/>
      <c r="H1351" s="77">
        <f>SUM(D1351:F1351)</f>
        <v>15.526749922910884</v>
      </c>
      <c r="I1351" s="157">
        <v>2.5</v>
      </c>
      <c r="J1351" s="157">
        <v>2.5</v>
      </c>
      <c r="K1351" s="157"/>
      <c r="L1351" s="157"/>
      <c r="M1351" s="157"/>
      <c r="N1351" s="157"/>
      <c r="O1351" s="157">
        <v>2.5</v>
      </c>
      <c r="P1351" s="157">
        <v>2.5</v>
      </c>
      <c r="Q1351" s="89">
        <f t="shared" si="62"/>
        <v>10</v>
      </c>
      <c r="R1351" s="88"/>
      <c r="S1351" s="204"/>
    </row>
    <row r="1352" spans="1:19" x14ac:dyDescent="0.2">
      <c r="A1352" s="40" t="s">
        <v>2339</v>
      </c>
      <c r="B1352" s="28" t="s">
        <v>2340</v>
      </c>
      <c r="C1352" s="185">
        <f t="shared" si="61"/>
        <v>31.109773420177383</v>
      </c>
      <c r="D1352" s="157">
        <v>6.8359375</v>
      </c>
      <c r="E1352" s="157">
        <v>7.6829268292682924</v>
      </c>
      <c r="F1352" s="36">
        <v>9.0909090909090917</v>
      </c>
      <c r="G1352" s="29"/>
      <c r="H1352" s="77">
        <f>+SUM(D1352:F1352)</f>
        <v>23.609773420177383</v>
      </c>
      <c r="I1352" s="63"/>
      <c r="J1352" s="63"/>
      <c r="K1352" s="63"/>
      <c r="L1352" s="63"/>
      <c r="M1352" s="63"/>
      <c r="N1352" s="63">
        <v>2.5</v>
      </c>
      <c r="O1352" s="63">
        <v>2.5</v>
      </c>
      <c r="P1352" s="201">
        <v>2.5</v>
      </c>
      <c r="Q1352" s="89">
        <f t="shared" si="62"/>
        <v>7.5</v>
      </c>
      <c r="R1352" s="88"/>
      <c r="S1352" s="204"/>
    </row>
    <row r="1353" spans="1:19" x14ac:dyDescent="0.2">
      <c r="A1353" s="40" t="s">
        <v>2341</v>
      </c>
      <c r="B1353" s="28" t="s">
        <v>2342</v>
      </c>
      <c r="C1353" s="185">
        <f>+H1353+Q1353+R1353+S1353</f>
        <v>25.803191489361701</v>
      </c>
      <c r="D1353" s="157">
        <v>5.25</v>
      </c>
      <c r="E1353" s="157">
        <v>7</v>
      </c>
      <c r="F1353" s="157">
        <v>2.5531914893617023</v>
      </c>
      <c r="G1353" s="29"/>
      <c r="H1353" s="77">
        <f>+SUM(D1353:F1353)</f>
        <v>14.803191489361701</v>
      </c>
      <c r="I1353" s="63">
        <v>2.5</v>
      </c>
      <c r="J1353" s="63"/>
      <c r="K1353" s="63"/>
      <c r="L1353" s="63"/>
      <c r="M1353" s="63"/>
      <c r="N1353" s="63">
        <v>2.5</v>
      </c>
      <c r="O1353" s="157">
        <v>2.5</v>
      </c>
      <c r="P1353" s="201">
        <v>2.5</v>
      </c>
      <c r="Q1353" s="89">
        <f>SUM(I1353:P1353)</f>
        <v>10</v>
      </c>
      <c r="R1353" s="88">
        <v>1</v>
      </c>
      <c r="S1353" s="204"/>
    </row>
    <row r="1354" spans="1:19" x14ac:dyDescent="0.2">
      <c r="A1354" s="40">
        <v>130671</v>
      </c>
      <c r="B1354" s="28" t="s">
        <v>2343</v>
      </c>
      <c r="C1354" s="185">
        <f t="shared" si="61"/>
        <v>28.565140302189331</v>
      </c>
      <c r="D1354" s="157">
        <v>3.75</v>
      </c>
      <c r="E1354" s="157">
        <v>3.4782608695652177</v>
      </c>
      <c r="F1354" s="36">
        <v>2.8368794326241136</v>
      </c>
      <c r="G1354" s="29"/>
      <c r="H1354" s="77">
        <f>+SUM(D1354:F1354)</f>
        <v>10.065140302189331</v>
      </c>
      <c r="I1354" s="63"/>
      <c r="J1354" s="63">
        <v>2.5</v>
      </c>
      <c r="K1354" s="63">
        <v>2.5</v>
      </c>
      <c r="L1354" s="63"/>
      <c r="M1354" s="63">
        <v>2.5</v>
      </c>
      <c r="N1354" s="63">
        <v>2.5</v>
      </c>
      <c r="O1354" s="157">
        <v>2.5</v>
      </c>
      <c r="P1354" s="201"/>
      <c r="Q1354" s="89">
        <f t="shared" si="62"/>
        <v>12.5</v>
      </c>
      <c r="R1354" s="88">
        <v>3</v>
      </c>
      <c r="S1354" s="204">
        <v>3</v>
      </c>
    </row>
    <row r="1355" spans="1:19" x14ac:dyDescent="0.2">
      <c r="A1355" s="38" t="s">
        <v>2344</v>
      </c>
      <c r="B1355" s="1" t="s">
        <v>2345</v>
      </c>
      <c r="C1355" s="185">
        <f t="shared" si="61"/>
        <v>30.210761640456369</v>
      </c>
      <c r="D1355" s="157">
        <v>4.5</v>
      </c>
      <c r="E1355" s="157">
        <v>1.7391304347826089</v>
      </c>
      <c r="F1355" s="36">
        <v>3.9716312056737593</v>
      </c>
      <c r="G1355" s="13"/>
      <c r="H1355" s="77">
        <f>SUM(D1355:F1355)</f>
        <v>10.210761640456369</v>
      </c>
      <c r="I1355" s="157">
        <v>2.5</v>
      </c>
      <c r="J1355" s="157">
        <v>2.5</v>
      </c>
      <c r="K1355" s="157">
        <v>2.5</v>
      </c>
      <c r="L1355" s="157">
        <v>2.5</v>
      </c>
      <c r="M1355" s="157">
        <v>2.5</v>
      </c>
      <c r="N1355" s="157">
        <v>2.5</v>
      </c>
      <c r="O1355" s="157">
        <v>2.5</v>
      </c>
      <c r="P1355" s="196">
        <v>2.5</v>
      </c>
      <c r="Q1355" s="89">
        <f t="shared" si="62"/>
        <v>20</v>
      </c>
      <c r="R1355" s="88"/>
      <c r="S1355" s="204"/>
    </row>
    <row r="1356" spans="1:19" x14ac:dyDescent="0.2">
      <c r="A1356" s="38" t="s">
        <v>2346</v>
      </c>
      <c r="B1356" s="1" t="s">
        <v>2347</v>
      </c>
      <c r="C1356" s="185">
        <f t="shared" si="61"/>
        <v>26.113012642614862</v>
      </c>
      <c r="D1356" s="157">
        <v>1.5</v>
      </c>
      <c r="E1356" s="157">
        <v>3.4782608695652177</v>
      </c>
      <c r="F1356" s="36">
        <v>1.1347517730496455</v>
      </c>
      <c r="G1356" s="13"/>
      <c r="H1356" s="77">
        <f>SUM(D1356:F1356)</f>
        <v>6.113012642614863</v>
      </c>
      <c r="I1356" s="157">
        <v>2.5</v>
      </c>
      <c r="J1356" s="157">
        <v>2.5</v>
      </c>
      <c r="K1356" s="157">
        <v>2.5</v>
      </c>
      <c r="L1356" s="157">
        <v>2.5</v>
      </c>
      <c r="M1356" s="157">
        <v>2.5</v>
      </c>
      <c r="N1356" s="157">
        <v>2.5</v>
      </c>
      <c r="O1356" s="157">
        <v>2.5</v>
      </c>
      <c r="P1356" s="196">
        <v>2.5</v>
      </c>
      <c r="Q1356" s="89">
        <f t="shared" si="62"/>
        <v>20</v>
      </c>
      <c r="R1356" s="88"/>
      <c r="S1356" s="204"/>
    </row>
    <row r="1357" spans="1:19" x14ac:dyDescent="0.2">
      <c r="A1357" s="40" t="s">
        <v>2348</v>
      </c>
      <c r="B1357" s="1" t="s">
        <v>2349</v>
      </c>
      <c r="C1357" s="185">
        <f t="shared" si="61"/>
        <v>32.038004933703363</v>
      </c>
      <c r="D1357" s="157">
        <v>6.25</v>
      </c>
      <c r="E1357" s="157">
        <v>0.86956521739130443</v>
      </c>
      <c r="F1357" s="36">
        <v>1.4184397163120568</v>
      </c>
      <c r="G1357" s="29"/>
      <c r="H1357" s="77">
        <f>SUM(D1357:F1357)</f>
        <v>8.5380049337033608</v>
      </c>
      <c r="I1357" s="63"/>
      <c r="J1357" s="63">
        <v>2.5</v>
      </c>
      <c r="K1357" s="63">
        <v>2.5</v>
      </c>
      <c r="L1357" s="63">
        <v>2.5</v>
      </c>
      <c r="M1357" s="63">
        <v>2.5</v>
      </c>
      <c r="N1357" s="63">
        <v>2.5</v>
      </c>
      <c r="O1357" s="157">
        <v>2.5</v>
      </c>
      <c r="P1357" s="201">
        <v>2.5</v>
      </c>
      <c r="Q1357" s="89">
        <f t="shared" si="62"/>
        <v>17.5</v>
      </c>
      <c r="R1357" s="88">
        <v>6</v>
      </c>
      <c r="S1357" s="204"/>
    </row>
    <row r="1358" spans="1:19" x14ac:dyDescent="0.2">
      <c r="A1358" s="40" t="s">
        <v>2350</v>
      </c>
      <c r="B1358" s="1" t="s">
        <v>2351</v>
      </c>
      <c r="C1358" s="185">
        <f t="shared" si="61"/>
        <v>47.325220574648931</v>
      </c>
      <c r="D1358" s="157">
        <v>6.8359375</v>
      </c>
      <c r="E1358" s="157">
        <v>7.3983739837398375</v>
      </c>
      <c r="F1358" s="36">
        <v>9.0909090909090917</v>
      </c>
      <c r="G1358" s="29"/>
      <c r="H1358" s="77">
        <f>SUM(D1358:F1358)</f>
        <v>23.325220574648931</v>
      </c>
      <c r="I1358" s="63">
        <v>2.5</v>
      </c>
      <c r="J1358" s="63">
        <v>2.5</v>
      </c>
      <c r="K1358" s="63">
        <v>2.5</v>
      </c>
      <c r="L1358" s="63">
        <v>2.5</v>
      </c>
      <c r="M1358" s="63">
        <v>2.5</v>
      </c>
      <c r="N1358" s="63">
        <v>2.5</v>
      </c>
      <c r="O1358" s="63">
        <v>2.5</v>
      </c>
      <c r="P1358" s="201">
        <v>2.5</v>
      </c>
      <c r="Q1358" s="89">
        <f t="shared" si="62"/>
        <v>20</v>
      </c>
      <c r="R1358" s="88">
        <v>4</v>
      </c>
      <c r="S1358" s="204"/>
    </row>
    <row r="1359" spans="1:19" x14ac:dyDescent="0.2">
      <c r="A1359" s="40" t="s">
        <v>2352</v>
      </c>
      <c r="B1359" s="28" t="s">
        <v>2353</v>
      </c>
      <c r="C1359" s="185">
        <f t="shared" si="61"/>
        <v>31.185444382852921</v>
      </c>
      <c r="D1359" s="157">
        <v>7.65625</v>
      </c>
      <c r="E1359" s="157">
        <v>3.9837398373983737</v>
      </c>
      <c r="F1359" s="36">
        <v>4.5454545454545459</v>
      </c>
      <c r="G1359" s="29"/>
      <c r="H1359" s="77">
        <f>+SUM(D1359:F1359)</f>
        <v>16.185444382852921</v>
      </c>
      <c r="I1359" s="63">
        <v>2.5</v>
      </c>
      <c r="J1359" s="63">
        <v>2.5</v>
      </c>
      <c r="K1359" s="63">
        <v>2.5</v>
      </c>
      <c r="L1359" s="63"/>
      <c r="M1359" s="63">
        <v>2.5</v>
      </c>
      <c r="N1359" s="63"/>
      <c r="O1359" s="63">
        <v>2.5</v>
      </c>
      <c r="P1359" s="201">
        <v>2.5</v>
      </c>
      <c r="Q1359" s="89">
        <f t="shared" si="62"/>
        <v>15</v>
      </c>
      <c r="R1359" s="88"/>
      <c r="S1359" s="204"/>
    </row>
    <row r="1360" spans="1:19" x14ac:dyDescent="0.2">
      <c r="A1360" s="40" t="s">
        <v>2354</v>
      </c>
      <c r="B1360" s="1" t="s">
        <v>2355</v>
      </c>
      <c r="C1360" s="185">
        <f t="shared" si="61"/>
        <v>26.482577860006167</v>
      </c>
      <c r="D1360" s="157">
        <v>3.5</v>
      </c>
      <c r="E1360" s="157">
        <v>4.3478260869565215</v>
      </c>
      <c r="F1360" s="36">
        <v>1.1347517730496455</v>
      </c>
      <c r="G1360" s="29"/>
      <c r="H1360" s="77">
        <f>SUM(D1360:F1360)</f>
        <v>8.9825778600061668</v>
      </c>
      <c r="I1360" s="63">
        <v>2.5</v>
      </c>
      <c r="J1360" s="63">
        <v>2.5</v>
      </c>
      <c r="K1360" s="63">
        <v>2.5</v>
      </c>
      <c r="L1360" s="63"/>
      <c r="M1360" s="63">
        <v>2.5</v>
      </c>
      <c r="N1360" s="63">
        <v>2.5</v>
      </c>
      <c r="O1360" s="157">
        <v>2.5</v>
      </c>
      <c r="P1360" s="201">
        <v>2.5</v>
      </c>
      <c r="Q1360" s="89">
        <f t="shared" ref="Q1360:Q1392" si="64">SUM(I1360:P1360)</f>
        <v>17.5</v>
      </c>
      <c r="R1360" s="88"/>
      <c r="S1360" s="204"/>
    </row>
    <row r="1361" spans="1:19" x14ac:dyDescent="0.2">
      <c r="A1361" s="40" t="s">
        <v>2356</v>
      </c>
      <c r="B1361" s="28" t="s">
        <v>2357</v>
      </c>
      <c r="C1361" s="185">
        <f t="shared" si="61"/>
        <v>54.692408074648931</v>
      </c>
      <c r="D1361" s="157">
        <v>8.203125</v>
      </c>
      <c r="E1361" s="157">
        <v>7.3983739837398375</v>
      </c>
      <c r="F1361" s="36">
        <v>9.0909090909090917</v>
      </c>
      <c r="G1361" s="29"/>
      <c r="H1361" s="77">
        <f>+SUM(D1361:F1361)</f>
        <v>24.692408074648931</v>
      </c>
      <c r="I1361" s="63">
        <v>2.5</v>
      </c>
      <c r="J1361" s="63">
        <v>2.5</v>
      </c>
      <c r="K1361" s="63">
        <v>2.5</v>
      </c>
      <c r="L1361" s="63">
        <v>2.5</v>
      </c>
      <c r="M1361" s="63">
        <v>2.5</v>
      </c>
      <c r="N1361" s="63">
        <v>2.5</v>
      </c>
      <c r="O1361" s="63">
        <v>2.5</v>
      </c>
      <c r="P1361" s="201">
        <v>2.5</v>
      </c>
      <c r="Q1361" s="89">
        <f t="shared" si="64"/>
        <v>20</v>
      </c>
      <c r="R1361" s="88">
        <v>7</v>
      </c>
      <c r="S1361" s="204">
        <v>3</v>
      </c>
    </row>
    <row r="1362" spans="1:19" x14ac:dyDescent="0.2">
      <c r="A1362" s="40" t="s">
        <v>2358</v>
      </c>
      <c r="B1362" s="1" t="s">
        <v>2359</v>
      </c>
      <c r="C1362" s="185">
        <f t="shared" si="61"/>
        <v>25.306465955284551</v>
      </c>
      <c r="D1362" s="157">
        <v>2.4609375</v>
      </c>
      <c r="E1362" s="157">
        <v>2.845528455284553</v>
      </c>
      <c r="F1362" s="36">
        <v>0</v>
      </c>
      <c r="G1362" s="29"/>
      <c r="H1362" s="77">
        <f>SUM(D1362:F1362)</f>
        <v>5.306465955284553</v>
      </c>
      <c r="I1362" s="63">
        <v>2.5</v>
      </c>
      <c r="J1362" s="63">
        <v>2.5</v>
      </c>
      <c r="K1362" s="63">
        <v>2.5</v>
      </c>
      <c r="L1362" s="63">
        <v>2.5</v>
      </c>
      <c r="M1362" s="63">
        <v>2.5</v>
      </c>
      <c r="N1362" s="63">
        <v>2.5</v>
      </c>
      <c r="O1362" s="63">
        <v>2.5</v>
      </c>
      <c r="P1362" s="201">
        <v>2.5</v>
      </c>
      <c r="Q1362" s="89">
        <f t="shared" si="64"/>
        <v>20</v>
      </c>
      <c r="R1362" s="88"/>
      <c r="S1362" s="204"/>
    </row>
    <row r="1363" spans="1:19" x14ac:dyDescent="0.2">
      <c r="A1363" s="40" t="s">
        <v>2360</v>
      </c>
      <c r="B1363" s="1" t="s">
        <v>2361</v>
      </c>
      <c r="C1363" s="185">
        <f t="shared" si="61"/>
        <v>29.907801418439718</v>
      </c>
      <c r="D1363" s="157">
        <v>4.5</v>
      </c>
      <c r="E1363" s="157">
        <v>6.666666666666667</v>
      </c>
      <c r="F1363" s="36">
        <v>6.2411347517730498</v>
      </c>
      <c r="G1363" s="29"/>
      <c r="H1363" s="77">
        <f>SUM(D1363:F1363)</f>
        <v>17.407801418439718</v>
      </c>
      <c r="I1363" s="63"/>
      <c r="J1363" s="63">
        <v>2.5</v>
      </c>
      <c r="K1363" s="63"/>
      <c r="L1363" s="63"/>
      <c r="M1363" s="63">
        <v>2.5</v>
      </c>
      <c r="N1363" s="63">
        <v>2.5</v>
      </c>
      <c r="O1363" s="157">
        <v>2.5</v>
      </c>
      <c r="P1363" s="201">
        <v>2.5</v>
      </c>
      <c r="Q1363" s="89">
        <f t="shared" si="64"/>
        <v>12.5</v>
      </c>
      <c r="R1363" s="88"/>
      <c r="S1363" s="204"/>
    </row>
    <row r="1364" spans="1:19" x14ac:dyDescent="0.2">
      <c r="A1364" s="40" t="s">
        <v>2362</v>
      </c>
      <c r="B1364" s="28" t="s">
        <v>2363</v>
      </c>
      <c r="C1364" s="185">
        <f t="shared" si="61"/>
        <v>30.414816527906261</v>
      </c>
      <c r="D1364" s="157">
        <v>4.75</v>
      </c>
      <c r="E1364" s="157">
        <v>7.2463768115942031</v>
      </c>
      <c r="F1364" s="36">
        <v>1.4184397163120568</v>
      </c>
      <c r="G1364" s="29"/>
      <c r="H1364" s="77">
        <f>+SUM(D1364:F1364)</f>
        <v>13.414816527906259</v>
      </c>
      <c r="I1364" s="63">
        <v>2.5</v>
      </c>
      <c r="J1364" s="63">
        <v>2.5</v>
      </c>
      <c r="K1364" s="157"/>
      <c r="L1364" s="157">
        <v>2.5</v>
      </c>
      <c r="M1364" s="157"/>
      <c r="N1364" s="63">
        <v>2.5</v>
      </c>
      <c r="O1364" s="157">
        <v>2.5</v>
      </c>
      <c r="P1364" s="201">
        <v>2.5</v>
      </c>
      <c r="Q1364" s="89">
        <f t="shared" si="64"/>
        <v>15</v>
      </c>
      <c r="R1364" s="88">
        <v>2</v>
      </c>
      <c r="S1364" s="204"/>
    </row>
    <row r="1365" spans="1:19" x14ac:dyDescent="0.2">
      <c r="A1365" s="40" t="s">
        <v>2364</v>
      </c>
      <c r="B1365" s="28" t="s">
        <v>2365</v>
      </c>
      <c r="C1365" s="185">
        <f t="shared" si="61"/>
        <v>25.908600101626014</v>
      </c>
      <c r="D1365" s="157">
        <v>4.6484375</v>
      </c>
      <c r="E1365" s="157">
        <v>6.2601626016260159</v>
      </c>
      <c r="F1365" s="36">
        <v>0</v>
      </c>
      <c r="G1365" s="29"/>
      <c r="H1365" s="77">
        <f>+SUM(D1365:F1365)</f>
        <v>10.908600101626016</v>
      </c>
      <c r="I1365" s="63">
        <v>2.5</v>
      </c>
      <c r="J1365" s="63"/>
      <c r="K1365" s="63">
        <v>2.5</v>
      </c>
      <c r="L1365" s="63"/>
      <c r="M1365" s="63">
        <v>2.5</v>
      </c>
      <c r="N1365" s="63">
        <v>2.5</v>
      </c>
      <c r="O1365" s="63">
        <v>2.5</v>
      </c>
      <c r="P1365" s="201">
        <v>2.5</v>
      </c>
      <c r="Q1365" s="89">
        <f t="shared" si="64"/>
        <v>15</v>
      </c>
      <c r="R1365" s="88"/>
      <c r="S1365" s="204"/>
    </row>
    <row r="1366" spans="1:19" x14ac:dyDescent="0.2">
      <c r="A1366" s="40" t="s">
        <v>2366</v>
      </c>
      <c r="B1366" s="28" t="s">
        <v>2367</v>
      </c>
      <c r="C1366" s="185">
        <f t="shared" si="61"/>
        <v>30.993567535107168</v>
      </c>
      <c r="D1366" s="157">
        <v>4.921875</v>
      </c>
      <c r="E1366" s="157">
        <v>6.8292682926829267</v>
      </c>
      <c r="F1366" s="36">
        <v>4.2424242424242422</v>
      </c>
      <c r="G1366" s="29"/>
      <c r="H1366" s="77">
        <f>+SUM(D1366:F1366)</f>
        <v>15.993567535107168</v>
      </c>
      <c r="I1366" s="63">
        <v>2.5</v>
      </c>
      <c r="J1366" s="63">
        <v>2.5</v>
      </c>
      <c r="K1366" s="63"/>
      <c r="L1366" s="63"/>
      <c r="M1366" s="63">
        <v>2.5</v>
      </c>
      <c r="N1366" s="63">
        <v>2.5</v>
      </c>
      <c r="O1366" s="63">
        <v>2.5</v>
      </c>
      <c r="P1366" s="201">
        <v>2.5</v>
      </c>
      <c r="Q1366" s="89">
        <f t="shared" si="64"/>
        <v>15</v>
      </c>
      <c r="R1366" s="88"/>
      <c r="S1366" s="204"/>
    </row>
    <row r="1367" spans="1:19" x14ac:dyDescent="0.2">
      <c r="A1367" s="147" t="s">
        <v>2368</v>
      </c>
      <c r="B1367" s="28" t="s">
        <v>2369</v>
      </c>
      <c r="C1367" s="185">
        <f t="shared" si="61"/>
        <v>25.529408028455286</v>
      </c>
      <c r="D1367" s="157">
        <v>8.4765625</v>
      </c>
      <c r="E1367" s="157">
        <v>4.5528455284552845</v>
      </c>
      <c r="F1367" s="36"/>
      <c r="G1367" s="29"/>
      <c r="H1367" s="77">
        <f>+SUM(D1367:F1367)</f>
        <v>13.029408028455284</v>
      </c>
      <c r="I1367" s="63"/>
      <c r="J1367" s="63">
        <v>2.5</v>
      </c>
      <c r="K1367" s="63">
        <v>2.5</v>
      </c>
      <c r="L1367" s="63"/>
      <c r="M1367" s="63">
        <v>2.5</v>
      </c>
      <c r="N1367" s="63">
        <v>2.5</v>
      </c>
      <c r="O1367" s="63">
        <v>2.5</v>
      </c>
      <c r="P1367" s="201"/>
      <c r="Q1367" s="89">
        <f t="shared" si="64"/>
        <v>12.5</v>
      </c>
      <c r="R1367" s="88"/>
      <c r="S1367" s="204"/>
    </row>
    <row r="1368" spans="1:19" x14ac:dyDescent="0.2">
      <c r="A1368" s="40" t="s">
        <v>2370</v>
      </c>
      <c r="B1368" s="1" t="s">
        <v>2371</v>
      </c>
      <c r="C1368" s="185">
        <f t="shared" si="61"/>
        <v>26.995421055062824</v>
      </c>
      <c r="D1368" s="157">
        <v>1.3671875</v>
      </c>
      <c r="E1368" s="157">
        <v>1.9918699186991868</v>
      </c>
      <c r="F1368" s="36">
        <v>3.6363636363636367</v>
      </c>
      <c r="G1368" s="29"/>
      <c r="H1368" s="77">
        <f>SUM(D1368:F1368)</f>
        <v>6.995421055062824</v>
      </c>
      <c r="I1368" s="63">
        <v>2.5</v>
      </c>
      <c r="J1368" s="63">
        <v>2.5</v>
      </c>
      <c r="K1368" s="63">
        <v>2.5</v>
      </c>
      <c r="L1368" s="63">
        <v>2.5</v>
      </c>
      <c r="M1368" s="63">
        <v>2.5</v>
      </c>
      <c r="N1368" s="63">
        <v>2.5</v>
      </c>
      <c r="O1368" s="63">
        <v>2.5</v>
      </c>
      <c r="P1368" s="201">
        <v>2.5</v>
      </c>
      <c r="Q1368" s="89">
        <f t="shared" si="64"/>
        <v>20</v>
      </c>
      <c r="R1368" s="88"/>
      <c r="S1368" s="204"/>
    </row>
    <row r="1369" spans="1:19" x14ac:dyDescent="0.2">
      <c r="A1369" s="40" t="s">
        <v>2372</v>
      </c>
      <c r="B1369" s="28" t="s">
        <v>2373</v>
      </c>
      <c r="C1369" s="185">
        <f t="shared" si="61"/>
        <v>27.64929208240946</v>
      </c>
      <c r="D1369" s="157">
        <v>3.5546875</v>
      </c>
      <c r="E1369" s="157">
        <v>2.2764227642276422</v>
      </c>
      <c r="F1369" s="36">
        <v>1.8181818181818183</v>
      </c>
      <c r="G1369" s="29"/>
      <c r="H1369" s="77">
        <f>+SUM(D1369:F1369)</f>
        <v>7.6492920824094606</v>
      </c>
      <c r="I1369" s="63">
        <v>2.5</v>
      </c>
      <c r="J1369" s="63">
        <v>2.5</v>
      </c>
      <c r="K1369" s="63">
        <v>2.5</v>
      </c>
      <c r="L1369" s="63">
        <v>2.5</v>
      </c>
      <c r="M1369" s="63">
        <v>2.5</v>
      </c>
      <c r="N1369" s="63">
        <v>2.5</v>
      </c>
      <c r="O1369" s="63">
        <v>2.5</v>
      </c>
      <c r="P1369" s="201">
        <v>2.5</v>
      </c>
      <c r="Q1369" s="89">
        <f t="shared" si="64"/>
        <v>20</v>
      </c>
      <c r="R1369" s="88"/>
      <c r="S1369" s="204"/>
    </row>
    <row r="1370" spans="1:19" x14ac:dyDescent="0.2">
      <c r="A1370" s="40" t="s">
        <v>2374</v>
      </c>
      <c r="B1370" s="28" t="s">
        <v>2375</v>
      </c>
      <c r="C1370" s="185">
        <f t="shared" si="61"/>
        <v>31.001720713229862</v>
      </c>
      <c r="D1370" s="157">
        <v>8.203125</v>
      </c>
      <c r="E1370" s="157">
        <v>4.2682926829268295</v>
      </c>
      <c r="F1370" s="36">
        <v>3.0303030303030303</v>
      </c>
      <c r="G1370" s="29"/>
      <c r="H1370" s="77">
        <f>+SUM(D1370:F1370)</f>
        <v>15.501720713229862</v>
      </c>
      <c r="I1370" s="63">
        <v>2.5</v>
      </c>
      <c r="J1370" s="63">
        <v>2.5</v>
      </c>
      <c r="K1370" s="63"/>
      <c r="L1370" s="63">
        <v>2.5</v>
      </c>
      <c r="M1370" s="63"/>
      <c r="N1370" s="63">
        <v>2.5</v>
      </c>
      <c r="O1370" s="63">
        <v>2.5</v>
      </c>
      <c r="P1370" s="201"/>
      <c r="Q1370" s="89">
        <f t="shared" si="64"/>
        <v>12.5</v>
      </c>
      <c r="R1370" s="88"/>
      <c r="S1370" s="204">
        <v>3</v>
      </c>
    </row>
    <row r="1371" spans="1:19" x14ac:dyDescent="0.2">
      <c r="A1371" s="40" t="s">
        <v>2376</v>
      </c>
      <c r="B1371" s="28" t="s">
        <v>2377</v>
      </c>
      <c r="C1371" s="185">
        <f t="shared" si="61"/>
        <v>29.655828483000739</v>
      </c>
      <c r="D1371" s="157">
        <v>4.6484375</v>
      </c>
      <c r="E1371" s="157">
        <v>4.5528455284552845</v>
      </c>
      <c r="F1371" s="36">
        <v>5.454545454545455</v>
      </c>
      <c r="G1371" s="29"/>
      <c r="H1371" s="77">
        <f>+SUM(D1371:F1371)</f>
        <v>14.655828483000739</v>
      </c>
      <c r="I1371" s="63">
        <v>2.5</v>
      </c>
      <c r="J1371" s="63">
        <v>2.5</v>
      </c>
      <c r="K1371" s="63"/>
      <c r="L1371" s="63">
        <v>2.5</v>
      </c>
      <c r="M1371" s="63"/>
      <c r="N1371" s="63">
        <v>2.5</v>
      </c>
      <c r="O1371" s="63">
        <v>2.5</v>
      </c>
      <c r="P1371" s="201">
        <v>2.5</v>
      </c>
      <c r="Q1371" s="89">
        <f t="shared" si="64"/>
        <v>15</v>
      </c>
      <c r="R1371" s="88"/>
      <c r="S1371" s="204"/>
    </row>
    <row r="1372" spans="1:19" x14ac:dyDescent="0.2">
      <c r="A1372" s="40" t="s">
        <v>2378</v>
      </c>
      <c r="B1372" s="28" t="s">
        <v>2379</v>
      </c>
      <c r="C1372" s="185">
        <f>+H1372+Q1372+R1372+S1372</f>
        <v>26.315000000000001</v>
      </c>
      <c r="D1372" s="157">
        <v>0</v>
      </c>
      <c r="E1372" s="157">
        <v>2.2764227642276422</v>
      </c>
      <c r="F1372" s="36">
        <v>0.90909090909090917</v>
      </c>
      <c r="G1372" s="205">
        <v>6.2149999999999999</v>
      </c>
      <c r="H1372" s="77">
        <f>+G1372</f>
        <v>6.2149999999999999</v>
      </c>
      <c r="I1372" s="63">
        <v>2.5</v>
      </c>
      <c r="J1372" s="63">
        <v>2.5</v>
      </c>
      <c r="K1372" s="63">
        <v>2.5</v>
      </c>
      <c r="L1372" s="63">
        <v>2.5</v>
      </c>
      <c r="M1372" s="63">
        <v>2.5</v>
      </c>
      <c r="N1372" s="63">
        <v>2.5</v>
      </c>
      <c r="O1372" s="63">
        <v>2.5</v>
      </c>
      <c r="P1372" s="201">
        <v>2.5</v>
      </c>
      <c r="Q1372" s="89">
        <f>SUM(I1372:P1372)</f>
        <v>20</v>
      </c>
      <c r="R1372" s="88">
        <v>0.1</v>
      </c>
      <c r="S1372" s="204"/>
    </row>
    <row r="1373" spans="1:19" x14ac:dyDescent="0.2">
      <c r="A1373" s="40" t="s">
        <v>2380</v>
      </c>
      <c r="B1373" s="28" t="s">
        <v>2381</v>
      </c>
      <c r="C1373" s="185">
        <f t="shared" si="61"/>
        <v>25.230188701034738</v>
      </c>
      <c r="D1373" s="157">
        <v>7.3828125</v>
      </c>
      <c r="E1373" s="157">
        <v>3.9837398373983737</v>
      </c>
      <c r="F1373" s="36">
        <v>6.3636363636363642</v>
      </c>
      <c r="G1373" s="29"/>
      <c r="H1373" s="77">
        <f>+SUM(D1373:F1373)</f>
        <v>17.730188701034738</v>
      </c>
      <c r="I1373" s="63"/>
      <c r="J1373" s="63">
        <v>2.5</v>
      </c>
      <c r="K1373" s="63"/>
      <c r="L1373" s="63"/>
      <c r="M1373" s="63"/>
      <c r="N1373" s="63"/>
      <c r="O1373" s="63">
        <v>2.5</v>
      </c>
      <c r="P1373" s="201">
        <v>2.5</v>
      </c>
      <c r="Q1373" s="89">
        <f t="shared" si="64"/>
        <v>7.5</v>
      </c>
      <c r="R1373" s="88"/>
      <c r="S1373" s="204"/>
    </row>
    <row r="1374" spans="1:19" x14ac:dyDescent="0.2">
      <c r="A1374" s="40" t="s">
        <v>2382</v>
      </c>
      <c r="B1374" s="1" t="s">
        <v>2383</v>
      </c>
      <c r="C1374" s="185">
        <f t="shared" si="61"/>
        <v>45.838575393154485</v>
      </c>
      <c r="D1374" s="157">
        <v>10</v>
      </c>
      <c r="E1374" s="157">
        <v>7.2463768115942031</v>
      </c>
      <c r="F1374" s="36">
        <v>7.0921985815602842</v>
      </c>
      <c r="G1374" s="29"/>
      <c r="H1374" s="77">
        <f>SUM(D1374:F1374)</f>
        <v>24.338575393154485</v>
      </c>
      <c r="I1374" s="63">
        <v>2.5</v>
      </c>
      <c r="J1374" s="63">
        <v>2.5</v>
      </c>
      <c r="K1374" s="63"/>
      <c r="L1374" s="63">
        <v>2.5</v>
      </c>
      <c r="M1374" s="63">
        <v>2.5</v>
      </c>
      <c r="N1374" s="63">
        <v>2.5</v>
      </c>
      <c r="O1374" s="157">
        <v>2.5</v>
      </c>
      <c r="P1374" s="201">
        <v>2.5</v>
      </c>
      <c r="Q1374" s="89">
        <f t="shared" si="64"/>
        <v>17.5</v>
      </c>
      <c r="R1374" s="88">
        <v>4</v>
      </c>
      <c r="S1374" s="204"/>
    </row>
    <row r="1375" spans="1:19" x14ac:dyDescent="0.2">
      <c r="A1375" s="40" t="s">
        <v>2384</v>
      </c>
      <c r="B1375" s="28" t="s">
        <v>2385</v>
      </c>
      <c r="C1375" s="185">
        <f t="shared" si="61"/>
        <v>35.73428838691796</v>
      </c>
      <c r="D1375" s="157">
        <v>3.5546875</v>
      </c>
      <c r="E1375" s="157">
        <v>7.9674796747967473</v>
      </c>
      <c r="F1375" s="36">
        <v>1.2121212121212122</v>
      </c>
      <c r="G1375" s="29"/>
      <c r="H1375" s="77">
        <f>+SUM(D1375:F1375)</f>
        <v>12.73428838691796</v>
      </c>
      <c r="I1375" s="63">
        <v>2.5</v>
      </c>
      <c r="J1375" s="63">
        <v>2.5</v>
      </c>
      <c r="K1375" s="63">
        <v>2.5</v>
      </c>
      <c r="L1375" s="63">
        <v>2.5</v>
      </c>
      <c r="M1375" s="63">
        <v>2.5</v>
      </c>
      <c r="N1375" s="63">
        <v>2.5</v>
      </c>
      <c r="O1375" s="63">
        <v>2.5</v>
      </c>
      <c r="P1375" s="201">
        <v>2.5</v>
      </c>
      <c r="Q1375" s="89">
        <f t="shared" si="64"/>
        <v>20</v>
      </c>
      <c r="R1375" s="88"/>
      <c r="S1375" s="204">
        <v>3</v>
      </c>
    </row>
    <row r="1376" spans="1:19" x14ac:dyDescent="0.2">
      <c r="A1376" s="40" t="s">
        <v>2386</v>
      </c>
      <c r="B1376" s="1" t="s">
        <v>2387</v>
      </c>
      <c r="C1376" s="185">
        <f t="shared" si="61"/>
        <v>31.435658028455286</v>
      </c>
      <c r="D1376" s="157">
        <v>7.3828125</v>
      </c>
      <c r="E1376" s="157">
        <v>4.5528455284552845</v>
      </c>
      <c r="F1376" s="36"/>
      <c r="G1376" s="29"/>
      <c r="H1376" s="77">
        <f>SUM(D1376:F1376)</f>
        <v>11.935658028455284</v>
      </c>
      <c r="I1376" s="63">
        <v>2.5</v>
      </c>
      <c r="J1376" s="63">
        <v>2.5</v>
      </c>
      <c r="K1376" s="63">
        <v>2.5</v>
      </c>
      <c r="L1376" s="63">
        <v>2.5</v>
      </c>
      <c r="M1376" s="63">
        <v>2.5</v>
      </c>
      <c r="N1376" s="63"/>
      <c r="O1376" s="63">
        <v>2.5</v>
      </c>
      <c r="P1376" s="201">
        <v>2.5</v>
      </c>
      <c r="Q1376" s="89">
        <f t="shared" si="64"/>
        <v>17.5</v>
      </c>
      <c r="R1376" s="88">
        <v>2</v>
      </c>
      <c r="S1376" s="204"/>
    </row>
    <row r="1377" spans="1:19" x14ac:dyDescent="0.2">
      <c r="A1377" s="40" t="s">
        <v>2388</v>
      </c>
      <c r="B1377" s="28" t="s">
        <v>2389</v>
      </c>
      <c r="C1377" s="185">
        <f t="shared" si="61"/>
        <v>44.10275198632668</v>
      </c>
      <c r="D1377" s="157">
        <v>6.8359375</v>
      </c>
      <c r="E1377" s="157">
        <v>5.691056910569106</v>
      </c>
      <c r="F1377" s="36">
        <v>7.5757575757575761</v>
      </c>
      <c r="G1377" s="29"/>
      <c r="H1377" s="77">
        <f>+SUM(D1377:F1377)</f>
        <v>20.10275198632668</v>
      </c>
      <c r="I1377" s="63">
        <v>2.5</v>
      </c>
      <c r="J1377" s="63"/>
      <c r="K1377" s="63"/>
      <c r="L1377" s="63">
        <v>2.5</v>
      </c>
      <c r="M1377" s="63">
        <v>2.5</v>
      </c>
      <c r="N1377" s="63">
        <v>2.5</v>
      </c>
      <c r="O1377" s="63">
        <v>2.5</v>
      </c>
      <c r="P1377" s="201">
        <v>2.5</v>
      </c>
      <c r="Q1377" s="89">
        <f t="shared" si="64"/>
        <v>15</v>
      </c>
      <c r="R1377" s="88">
        <v>6</v>
      </c>
      <c r="S1377" s="204">
        <v>3</v>
      </c>
    </row>
    <row r="1378" spans="1:19" x14ac:dyDescent="0.2">
      <c r="A1378" s="40" t="s">
        <v>2390</v>
      </c>
      <c r="B1378" s="28" t="s">
        <v>2391</v>
      </c>
      <c r="C1378" s="185">
        <f t="shared" si="61"/>
        <v>53.879965816703624</v>
      </c>
      <c r="D1378" s="157">
        <v>9.84375</v>
      </c>
      <c r="E1378" s="157">
        <v>5.975609756097561</v>
      </c>
      <c r="F1378" s="36">
        <v>6.0606060606060606</v>
      </c>
      <c r="G1378" s="29"/>
      <c r="H1378" s="77">
        <f>SUM(D1378:F1378)</f>
        <v>21.879965816703624</v>
      </c>
      <c r="I1378" s="63">
        <v>2.5</v>
      </c>
      <c r="J1378" s="63">
        <v>2.5</v>
      </c>
      <c r="K1378" s="63">
        <v>2.5</v>
      </c>
      <c r="L1378" s="63">
        <v>2.5</v>
      </c>
      <c r="M1378" s="63">
        <v>2.5</v>
      </c>
      <c r="N1378" s="63">
        <v>2.5</v>
      </c>
      <c r="O1378" s="63">
        <v>2.5</v>
      </c>
      <c r="P1378" s="201">
        <v>2.5</v>
      </c>
      <c r="Q1378" s="89">
        <f t="shared" si="64"/>
        <v>20</v>
      </c>
      <c r="R1378" s="88">
        <v>9</v>
      </c>
      <c r="S1378" s="204">
        <v>3</v>
      </c>
    </row>
    <row r="1379" spans="1:19" x14ac:dyDescent="0.2">
      <c r="A1379" s="40" t="s">
        <v>2392</v>
      </c>
      <c r="B1379" s="1" t="s">
        <v>2393</v>
      </c>
      <c r="C1379" s="185">
        <f t="shared" si="61"/>
        <v>28.114658398004437</v>
      </c>
      <c r="D1379" s="157">
        <v>9.5703125</v>
      </c>
      <c r="E1379" s="157">
        <v>3.9837398373983737</v>
      </c>
      <c r="F1379" s="36">
        <v>6.0606060606060606</v>
      </c>
      <c r="G1379" s="29"/>
      <c r="H1379" s="77">
        <f>SUM(D1379:F1379)</f>
        <v>19.614658398004437</v>
      </c>
      <c r="I1379" s="63"/>
      <c r="J1379" s="63">
        <v>2.5</v>
      </c>
      <c r="K1379" s="63"/>
      <c r="L1379" s="63"/>
      <c r="M1379" s="63"/>
      <c r="N1379" s="63"/>
      <c r="O1379" s="63">
        <v>2.5</v>
      </c>
      <c r="P1379" s="201">
        <v>2.5</v>
      </c>
      <c r="Q1379" s="89">
        <f t="shared" si="64"/>
        <v>7.5</v>
      </c>
      <c r="R1379" s="88">
        <v>1</v>
      </c>
      <c r="S1379" s="204"/>
    </row>
    <row r="1380" spans="1:19" x14ac:dyDescent="0.2">
      <c r="A1380" s="40" t="s">
        <v>2394</v>
      </c>
      <c r="B1380" s="28" t="s">
        <v>2395</v>
      </c>
      <c r="C1380" s="185">
        <f t="shared" si="61"/>
        <v>55.673758865248232</v>
      </c>
      <c r="D1380" s="157">
        <v>10</v>
      </c>
      <c r="E1380" s="157">
        <v>10</v>
      </c>
      <c r="F1380" s="36">
        <v>5.6737588652482271</v>
      </c>
      <c r="G1380" s="29"/>
      <c r="H1380" s="77">
        <f>+SUM(D1380:F1380)</f>
        <v>25.673758865248228</v>
      </c>
      <c r="I1380" s="63">
        <v>2.5</v>
      </c>
      <c r="J1380" s="63">
        <v>2.5</v>
      </c>
      <c r="K1380" s="63">
        <v>2.5</v>
      </c>
      <c r="L1380" s="63">
        <v>2.5</v>
      </c>
      <c r="M1380" s="63">
        <v>2.5</v>
      </c>
      <c r="N1380" s="63">
        <v>2.5</v>
      </c>
      <c r="O1380" s="157">
        <v>2.5</v>
      </c>
      <c r="P1380" s="201">
        <v>2.5</v>
      </c>
      <c r="Q1380" s="89">
        <f t="shared" si="64"/>
        <v>20</v>
      </c>
      <c r="R1380" s="88">
        <v>10</v>
      </c>
      <c r="S1380" s="204"/>
    </row>
    <row r="1381" spans="1:19" x14ac:dyDescent="0.2">
      <c r="A1381" s="40" t="s">
        <v>2396</v>
      </c>
      <c r="B1381" s="1" t="s">
        <v>2397</v>
      </c>
      <c r="C1381" s="185">
        <f t="shared" si="61"/>
        <v>28.681979859571324</v>
      </c>
      <c r="D1381" s="157">
        <v>5.46875</v>
      </c>
      <c r="E1381" s="157">
        <v>7.6829268292682924</v>
      </c>
      <c r="F1381" s="36">
        <v>3.0303030303030303</v>
      </c>
      <c r="G1381" s="29"/>
      <c r="H1381" s="77">
        <f>SUM(D1381:F1381)</f>
        <v>16.181979859571324</v>
      </c>
      <c r="I1381" s="63">
        <v>2.5</v>
      </c>
      <c r="J1381" s="63"/>
      <c r="K1381" s="63">
        <v>2.5</v>
      </c>
      <c r="L1381" s="63"/>
      <c r="M1381" s="63"/>
      <c r="N1381" s="63">
        <v>2.5</v>
      </c>
      <c r="O1381" s="63">
        <v>2.5</v>
      </c>
      <c r="P1381" s="201">
        <v>2.5</v>
      </c>
      <c r="Q1381" s="89">
        <f t="shared" si="64"/>
        <v>12.5</v>
      </c>
      <c r="R1381" s="88"/>
      <c r="S1381" s="204"/>
    </row>
    <row r="1382" spans="1:19" x14ac:dyDescent="0.2">
      <c r="A1382" s="40" t="s">
        <v>2398</v>
      </c>
      <c r="B1382" s="1" t="s">
        <v>2399</v>
      </c>
      <c r="C1382" s="185">
        <f t="shared" si="61"/>
        <v>34.258248535306812</v>
      </c>
      <c r="D1382" s="157">
        <v>4</v>
      </c>
      <c r="E1382" s="157">
        <v>4.63768115942029</v>
      </c>
      <c r="F1382" s="36">
        <v>3.1205673758865249</v>
      </c>
      <c r="G1382" s="29"/>
      <c r="H1382" s="77">
        <f>SUM(D1382:F1382)</f>
        <v>11.758248535306814</v>
      </c>
      <c r="I1382" s="63">
        <v>2.5</v>
      </c>
      <c r="J1382" s="63">
        <v>2.5</v>
      </c>
      <c r="K1382" s="63"/>
      <c r="L1382" s="63">
        <v>2.5</v>
      </c>
      <c r="M1382" s="63">
        <v>2.5</v>
      </c>
      <c r="N1382" s="63">
        <v>2.5</v>
      </c>
      <c r="O1382" s="157">
        <v>2.5</v>
      </c>
      <c r="P1382" s="201">
        <v>2.5</v>
      </c>
      <c r="Q1382" s="89">
        <f t="shared" si="64"/>
        <v>17.5</v>
      </c>
      <c r="R1382" s="88">
        <v>5</v>
      </c>
      <c r="S1382" s="204"/>
    </row>
    <row r="1383" spans="1:19" x14ac:dyDescent="0.2">
      <c r="A1383" s="40" t="s">
        <v>2400</v>
      </c>
      <c r="B1383" s="1" t="s">
        <v>2401</v>
      </c>
      <c r="C1383" s="185">
        <f t="shared" si="61"/>
        <v>52.371044669253514</v>
      </c>
      <c r="D1383" s="157">
        <v>6.8359375</v>
      </c>
      <c r="E1383" s="157">
        <v>9.9593495934959346</v>
      </c>
      <c r="F1383" s="36">
        <v>7.5757575757575761</v>
      </c>
      <c r="G1383" s="29"/>
      <c r="H1383" s="77">
        <f>SUM(D1383:F1383)</f>
        <v>24.371044669253514</v>
      </c>
      <c r="I1383" s="63">
        <v>2.5</v>
      </c>
      <c r="J1383" s="63">
        <v>2.5</v>
      </c>
      <c r="K1383" s="63">
        <v>2.5</v>
      </c>
      <c r="L1383" s="63">
        <v>2.5</v>
      </c>
      <c r="M1383" s="63">
        <v>2.5</v>
      </c>
      <c r="N1383" s="63">
        <v>2.5</v>
      </c>
      <c r="O1383" s="63">
        <v>2.5</v>
      </c>
      <c r="P1383" s="201">
        <v>2.5</v>
      </c>
      <c r="Q1383" s="89">
        <f t="shared" si="64"/>
        <v>20</v>
      </c>
      <c r="R1383" s="88">
        <v>8</v>
      </c>
      <c r="S1383" s="204"/>
    </row>
    <row r="1384" spans="1:19" x14ac:dyDescent="0.2">
      <c r="A1384" s="40" t="s">
        <v>2402</v>
      </c>
      <c r="B1384" s="1" t="s">
        <v>2403</v>
      </c>
      <c r="C1384" s="185">
        <f t="shared" si="61"/>
        <v>27.811440024668517</v>
      </c>
      <c r="D1384" s="157">
        <v>7.5</v>
      </c>
      <c r="E1384" s="157">
        <v>4.63768115942029</v>
      </c>
      <c r="F1384" s="36">
        <v>5.6737588652482271</v>
      </c>
      <c r="G1384" s="29"/>
      <c r="H1384" s="77">
        <f>SUM(D1384:F1384)</f>
        <v>17.811440024668517</v>
      </c>
      <c r="I1384" s="63"/>
      <c r="J1384" s="63">
        <v>2.5</v>
      </c>
      <c r="K1384" s="63"/>
      <c r="L1384" s="63">
        <v>2.5</v>
      </c>
      <c r="M1384" s="63"/>
      <c r="N1384" s="63">
        <v>2.5</v>
      </c>
      <c r="O1384" s="63"/>
      <c r="P1384" s="201">
        <v>2.5</v>
      </c>
      <c r="Q1384" s="89">
        <f t="shared" si="64"/>
        <v>10</v>
      </c>
      <c r="R1384" s="88"/>
      <c r="S1384" s="204"/>
    </row>
    <row r="1385" spans="1:19" x14ac:dyDescent="0.2">
      <c r="A1385" s="40" t="s">
        <v>2404</v>
      </c>
      <c r="B1385" s="28" t="s">
        <v>2405</v>
      </c>
      <c r="C1385" s="185">
        <f t="shared" si="61"/>
        <v>41.035719235033262</v>
      </c>
      <c r="D1385" s="157">
        <v>8.203125</v>
      </c>
      <c r="E1385" s="157">
        <v>6.5447154471544717</v>
      </c>
      <c r="F1385" s="36">
        <v>8.787878787878789</v>
      </c>
      <c r="G1385" s="29"/>
      <c r="H1385" s="77">
        <f>+SUM(D1385:F1385)</f>
        <v>23.535719235033262</v>
      </c>
      <c r="I1385" s="63">
        <v>2.5</v>
      </c>
      <c r="J1385" s="63">
        <v>2.5</v>
      </c>
      <c r="K1385" s="63">
        <v>2.5</v>
      </c>
      <c r="L1385" s="63"/>
      <c r="M1385" s="63">
        <v>2.5</v>
      </c>
      <c r="N1385" s="63">
        <v>2.5</v>
      </c>
      <c r="O1385" s="63">
        <v>2.5</v>
      </c>
      <c r="P1385" s="201">
        <v>2.5</v>
      </c>
      <c r="Q1385" s="89">
        <f t="shared" si="64"/>
        <v>17.5</v>
      </c>
      <c r="R1385" s="88"/>
      <c r="S1385" s="204"/>
    </row>
    <row r="1386" spans="1:19" x14ac:dyDescent="0.2">
      <c r="A1386" s="40" t="s">
        <v>2406</v>
      </c>
      <c r="B1386" s="1" t="s">
        <v>2407</v>
      </c>
      <c r="C1386" s="185">
        <f t="shared" si="61"/>
        <v>43.230615992239464</v>
      </c>
      <c r="D1386" s="157">
        <v>6.8359375</v>
      </c>
      <c r="E1386" s="157">
        <v>5.1219512195121952</v>
      </c>
      <c r="F1386" s="36">
        <v>7.2727272727272734</v>
      </c>
      <c r="G1386" s="29"/>
      <c r="H1386" s="77">
        <f>SUM(D1386:F1386)</f>
        <v>19.230615992239468</v>
      </c>
      <c r="I1386" s="63">
        <v>2.5</v>
      </c>
      <c r="J1386" s="63">
        <v>2.5</v>
      </c>
      <c r="K1386" s="63">
        <v>2.5</v>
      </c>
      <c r="L1386" s="63">
        <v>2.5</v>
      </c>
      <c r="M1386" s="63">
        <v>2.5</v>
      </c>
      <c r="N1386" s="63">
        <v>2.5</v>
      </c>
      <c r="O1386" s="63">
        <v>2.5</v>
      </c>
      <c r="P1386" s="201">
        <v>2.5</v>
      </c>
      <c r="Q1386" s="89">
        <f t="shared" si="64"/>
        <v>20</v>
      </c>
      <c r="R1386" s="88">
        <v>4</v>
      </c>
      <c r="S1386" s="204"/>
    </row>
    <row r="1387" spans="1:19" x14ac:dyDescent="0.2">
      <c r="A1387" s="40" t="s">
        <v>2408</v>
      </c>
      <c r="B1387" s="1" t="s">
        <v>2409</v>
      </c>
      <c r="C1387" s="185">
        <f t="shared" si="61"/>
        <v>31.307308989283076</v>
      </c>
      <c r="D1387" s="157">
        <v>8.4765625</v>
      </c>
      <c r="E1387" s="157">
        <v>5.4065040650406502</v>
      </c>
      <c r="F1387" s="36">
        <v>2.4242424242424243</v>
      </c>
      <c r="G1387" s="29"/>
      <c r="H1387" s="77">
        <f>SUM(D1387:F1387)</f>
        <v>16.307308989283076</v>
      </c>
      <c r="I1387" s="63">
        <v>2.5</v>
      </c>
      <c r="J1387" s="63">
        <v>2.5</v>
      </c>
      <c r="K1387" s="63"/>
      <c r="L1387" s="63"/>
      <c r="M1387" s="63">
        <v>2.5</v>
      </c>
      <c r="N1387" s="63">
        <v>2.5</v>
      </c>
      <c r="O1387" s="63">
        <v>2.5</v>
      </c>
      <c r="P1387" s="201">
        <v>2.5</v>
      </c>
      <c r="Q1387" s="89">
        <f t="shared" si="64"/>
        <v>15</v>
      </c>
      <c r="R1387" s="88"/>
      <c r="S1387" s="204"/>
    </row>
    <row r="1388" spans="1:19" x14ac:dyDescent="0.2">
      <c r="A1388" s="40" t="s">
        <v>2410</v>
      </c>
      <c r="B1388" s="1" t="s">
        <v>2411</v>
      </c>
      <c r="C1388" s="185">
        <f t="shared" si="61"/>
        <v>49.692954054887451</v>
      </c>
      <c r="D1388" s="157">
        <v>8.75</v>
      </c>
      <c r="E1388" s="157">
        <v>8.9855072463768124</v>
      </c>
      <c r="F1388" s="36">
        <v>5.9574468085106389</v>
      </c>
      <c r="G1388" s="29"/>
      <c r="H1388" s="77">
        <f>SUM(D1388:F1388)</f>
        <v>23.692954054887451</v>
      </c>
      <c r="I1388" s="63">
        <v>2.5</v>
      </c>
      <c r="J1388" s="63">
        <v>2.5</v>
      </c>
      <c r="K1388" s="63">
        <v>2.5</v>
      </c>
      <c r="L1388" s="63">
        <v>2.5</v>
      </c>
      <c r="M1388" s="63">
        <v>2.5</v>
      </c>
      <c r="N1388" s="63">
        <v>2.5</v>
      </c>
      <c r="O1388" s="157">
        <v>2.5</v>
      </c>
      <c r="P1388" s="201">
        <v>2.5</v>
      </c>
      <c r="Q1388" s="89">
        <f t="shared" si="64"/>
        <v>20</v>
      </c>
      <c r="R1388" s="88">
        <v>6</v>
      </c>
      <c r="S1388" s="204"/>
    </row>
    <row r="1389" spans="1:19" x14ac:dyDescent="0.2">
      <c r="A1389" s="40" t="s">
        <v>2412</v>
      </c>
      <c r="B1389" s="28" t="s">
        <v>2413</v>
      </c>
      <c r="C1389" s="185">
        <f t="shared" si="61"/>
        <v>57.146070075757578</v>
      </c>
      <c r="D1389" s="157">
        <v>9.5703125</v>
      </c>
      <c r="E1389" s="157">
        <v>10</v>
      </c>
      <c r="F1389" s="36">
        <v>7.5757575757575761</v>
      </c>
      <c r="G1389" s="29"/>
      <c r="H1389" s="77">
        <f>+SUM(D1389:F1389)</f>
        <v>27.146070075757578</v>
      </c>
      <c r="I1389" s="63">
        <v>2.5</v>
      </c>
      <c r="J1389" s="63">
        <v>2.5</v>
      </c>
      <c r="K1389" s="63">
        <v>2.5</v>
      </c>
      <c r="L1389" s="206">
        <v>2.5</v>
      </c>
      <c r="M1389" s="206">
        <v>2.5</v>
      </c>
      <c r="N1389" s="206">
        <v>2.5</v>
      </c>
      <c r="O1389" s="63">
        <v>2.5</v>
      </c>
      <c r="P1389" s="201">
        <v>2.5</v>
      </c>
      <c r="Q1389" s="89">
        <f t="shared" si="64"/>
        <v>20</v>
      </c>
      <c r="R1389" s="88">
        <v>10</v>
      </c>
      <c r="S1389" s="204"/>
    </row>
    <row r="1390" spans="1:19" x14ac:dyDescent="0.2">
      <c r="A1390" s="40" t="s">
        <v>2414</v>
      </c>
      <c r="B1390" s="1" t="s">
        <v>2415</v>
      </c>
      <c r="C1390" s="185">
        <f t="shared" ref="C1390:C1427" si="65">+H1390+Q1390+R1390+S1390</f>
        <v>49.706681910569102</v>
      </c>
      <c r="D1390" s="157">
        <v>6.015625</v>
      </c>
      <c r="E1390" s="157">
        <v>5.691056910569106</v>
      </c>
      <c r="F1390" s="36">
        <v>10</v>
      </c>
      <c r="G1390" s="29"/>
      <c r="H1390" s="77">
        <f>SUM(D1390:F1390)</f>
        <v>21.706681910569106</v>
      </c>
      <c r="I1390" s="63">
        <v>2.5</v>
      </c>
      <c r="J1390" s="63">
        <v>2.5</v>
      </c>
      <c r="K1390" s="63">
        <v>2.5</v>
      </c>
      <c r="L1390" s="63">
        <v>2.5</v>
      </c>
      <c r="M1390" s="63">
        <v>2.5</v>
      </c>
      <c r="N1390" s="63">
        <v>2.5</v>
      </c>
      <c r="O1390" s="63">
        <v>2.5</v>
      </c>
      <c r="P1390" s="201">
        <v>2.5</v>
      </c>
      <c r="Q1390" s="89">
        <f t="shared" si="64"/>
        <v>20</v>
      </c>
      <c r="R1390" s="88">
        <v>8</v>
      </c>
      <c r="S1390" s="204"/>
    </row>
    <row r="1391" spans="1:19" x14ac:dyDescent="0.2">
      <c r="A1391" s="40" t="s">
        <v>2416</v>
      </c>
      <c r="B1391" s="1" t="s">
        <v>2417</v>
      </c>
      <c r="C1391" s="185">
        <f t="shared" si="65"/>
        <v>46.195652173913047</v>
      </c>
      <c r="D1391" s="157">
        <v>10</v>
      </c>
      <c r="E1391" s="157">
        <v>8.695652173913043</v>
      </c>
      <c r="F1391" s="36">
        <v>10</v>
      </c>
      <c r="G1391" s="29"/>
      <c r="H1391" s="77">
        <f>SUM(D1391:F1391)</f>
        <v>28.695652173913043</v>
      </c>
      <c r="I1391" s="63"/>
      <c r="J1391" s="63">
        <v>2.5</v>
      </c>
      <c r="K1391" s="63">
        <v>2.5</v>
      </c>
      <c r="L1391" s="63">
        <v>2.5</v>
      </c>
      <c r="M1391" s="63">
        <v>2.5</v>
      </c>
      <c r="N1391" s="63">
        <v>2.5</v>
      </c>
      <c r="O1391" s="157">
        <v>2.5</v>
      </c>
      <c r="P1391" s="201">
        <v>2.5</v>
      </c>
      <c r="Q1391" s="89">
        <f t="shared" si="64"/>
        <v>17.5</v>
      </c>
      <c r="R1391" s="88"/>
      <c r="S1391" s="204"/>
    </row>
    <row r="1392" spans="1:19" x14ac:dyDescent="0.2">
      <c r="A1392" s="40" t="s">
        <v>2418</v>
      </c>
      <c r="B1392" s="28" t="s">
        <v>2419</v>
      </c>
      <c r="C1392" s="185">
        <f t="shared" si="65"/>
        <v>26.674588876570581</v>
      </c>
      <c r="D1392" s="157">
        <v>5.46875</v>
      </c>
      <c r="E1392" s="157">
        <v>3.1300813008130079</v>
      </c>
      <c r="F1392" s="36">
        <v>7.5757575757575761</v>
      </c>
      <c r="G1392" s="29"/>
      <c r="H1392" s="77">
        <f>+SUM(D1392:F1392)</f>
        <v>16.174588876570581</v>
      </c>
      <c r="I1392" s="63"/>
      <c r="J1392" s="63"/>
      <c r="K1392" s="63"/>
      <c r="L1392" s="63"/>
      <c r="M1392" s="63">
        <v>2.5</v>
      </c>
      <c r="N1392" s="63"/>
      <c r="O1392" s="63">
        <v>2.5</v>
      </c>
      <c r="P1392" s="201">
        <v>2.5</v>
      </c>
      <c r="Q1392" s="89">
        <f t="shared" si="64"/>
        <v>7.5</v>
      </c>
      <c r="R1392" s="88"/>
      <c r="S1392" s="204">
        <v>3</v>
      </c>
    </row>
    <row r="1393" spans="1:19" x14ac:dyDescent="0.2">
      <c r="A1393" s="40" t="s">
        <v>2420</v>
      </c>
      <c r="B1393" s="28" t="s">
        <v>2421</v>
      </c>
      <c r="C1393" s="185">
        <f t="shared" si="65"/>
        <v>30.738636363636363</v>
      </c>
      <c r="D1393" s="157">
        <v>4.375</v>
      </c>
      <c r="E1393" s="157"/>
      <c r="F1393" s="36">
        <v>6.3636363636363642</v>
      </c>
      <c r="G1393" s="29"/>
      <c r="H1393" s="77">
        <f>+SUM(D1393:F1393)</f>
        <v>10.738636363636363</v>
      </c>
      <c r="I1393" s="63">
        <v>2.5</v>
      </c>
      <c r="J1393" s="63">
        <v>2.5</v>
      </c>
      <c r="K1393" s="63">
        <v>2.5</v>
      </c>
      <c r="L1393" s="63">
        <v>2.5</v>
      </c>
      <c r="M1393" s="63">
        <v>2.5</v>
      </c>
      <c r="N1393" s="63">
        <v>2.5</v>
      </c>
      <c r="O1393" s="63">
        <v>2.5</v>
      </c>
      <c r="P1393" s="201">
        <v>2.5</v>
      </c>
      <c r="Q1393" s="89">
        <f t="shared" ref="Q1393:Q1425" si="66">SUM(I1393:P1393)</f>
        <v>20</v>
      </c>
      <c r="R1393" s="88"/>
      <c r="S1393" s="204"/>
    </row>
    <row r="1394" spans="1:19" x14ac:dyDescent="0.2">
      <c r="A1394" s="40" t="s">
        <v>2422</v>
      </c>
      <c r="B1394" s="28" t="s">
        <v>2423</v>
      </c>
      <c r="C1394" s="185">
        <f t="shared" si="65"/>
        <v>32.375479259053954</v>
      </c>
      <c r="D1394" s="157">
        <v>6.8359375</v>
      </c>
      <c r="E1394" s="157">
        <v>5.691056910569106</v>
      </c>
      <c r="F1394" s="36">
        <v>4.8484848484848486</v>
      </c>
      <c r="G1394" s="29"/>
      <c r="H1394" s="77">
        <f>+SUM(D1394:F1394)</f>
        <v>17.375479259053954</v>
      </c>
      <c r="I1394" s="63">
        <v>2.5</v>
      </c>
      <c r="J1394" s="63"/>
      <c r="K1394" s="63">
        <v>2.5</v>
      </c>
      <c r="L1394" s="63"/>
      <c r="M1394" s="63">
        <v>2.5</v>
      </c>
      <c r="N1394" s="63">
        <v>2.5</v>
      </c>
      <c r="O1394" s="63">
        <v>2.5</v>
      </c>
      <c r="P1394" s="201">
        <v>2.5</v>
      </c>
      <c r="Q1394" s="89">
        <f t="shared" si="66"/>
        <v>15</v>
      </c>
      <c r="R1394" s="88"/>
      <c r="S1394" s="204"/>
    </row>
    <row r="1395" spans="1:19" x14ac:dyDescent="0.2">
      <c r="A1395" s="40" t="s">
        <v>2424</v>
      </c>
      <c r="B1395" s="28" t="s">
        <v>2425</v>
      </c>
      <c r="C1395" s="185">
        <f t="shared" si="65"/>
        <v>24.707675073909829</v>
      </c>
      <c r="D1395" s="157">
        <v>7.109375</v>
      </c>
      <c r="E1395" s="157">
        <v>4.5528455284552845</v>
      </c>
      <c r="F1395" s="36">
        <v>4.5454545454545459</v>
      </c>
      <c r="G1395" s="29"/>
      <c r="H1395" s="77">
        <f>+SUM(D1395:F1395)</f>
        <v>16.207675073909829</v>
      </c>
      <c r="I1395" s="63">
        <v>1</v>
      </c>
      <c r="J1395" s="63"/>
      <c r="K1395" s="63"/>
      <c r="L1395" s="63"/>
      <c r="M1395" s="63">
        <v>2.5</v>
      </c>
      <c r="N1395" s="63">
        <v>2.5</v>
      </c>
      <c r="O1395" s="63">
        <v>2.5</v>
      </c>
      <c r="P1395" s="201"/>
      <c r="Q1395" s="89">
        <f t="shared" si="66"/>
        <v>8.5</v>
      </c>
      <c r="R1395" s="88"/>
      <c r="S1395" s="204"/>
    </row>
    <row r="1396" spans="1:19" x14ac:dyDescent="0.2">
      <c r="A1396" s="40" t="s">
        <v>2426</v>
      </c>
      <c r="B1396" s="1" t="s">
        <v>2427</v>
      </c>
      <c r="C1396" s="185">
        <f t="shared" si="65"/>
        <v>45.450971322849213</v>
      </c>
      <c r="D1396" s="157">
        <v>10</v>
      </c>
      <c r="E1396" s="157">
        <v>8.695652173913043</v>
      </c>
      <c r="F1396" s="36">
        <v>4.2553191489361701</v>
      </c>
      <c r="G1396" s="29"/>
      <c r="H1396" s="77">
        <f>SUM(D1396:F1396)</f>
        <v>22.950971322849213</v>
      </c>
      <c r="I1396" s="63">
        <v>2.5</v>
      </c>
      <c r="J1396" s="63">
        <v>2.5</v>
      </c>
      <c r="K1396" s="63"/>
      <c r="L1396" s="63">
        <v>2.5</v>
      </c>
      <c r="M1396" s="63">
        <v>2.5</v>
      </c>
      <c r="N1396" s="63">
        <v>2.5</v>
      </c>
      <c r="O1396" s="157">
        <v>2.5</v>
      </c>
      <c r="P1396" s="201">
        <v>2.5</v>
      </c>
      <c r="Q1396" s="89">
        <f t="shared" si="66"/>
        <v>17.5</v>
      </c>
      <c r="R1396" s="88">
        <v>5</v>
      </c>
      <c r="S1396" s="204"/>
    </row>
    <row r="1397" spans="1:19" x14ac:dyDescent="0.2">
      <c r="A1397" s="40" t="s">
        <v>2428</v>
      </c>
      <c r="B1397" s="28" t="s">
        <v>2429</v>
      </c>
      <c r="C1397" s="185">
        <f t="shared" si="65"/>
        <v>27.024580792682926</v>
      </c>
      <c r="D1397" s="157">
        <v>5.1953125</v>
      </c>
      <c r="E1397" s="157">
        <v>6.8292682926829267</v>
      </c>
      <c r="F1397" s="36">
        <v>0</v>
      </c>
      <c r="G1397" s="29"/>
      <c r="H1397" s="77">
        <f>+SUM(D1397:F1397)</f>
        <v>12.024580792682926</v>
      </c>
      <c r="I1397" s="63">
        <v>2.5</v>
      </c>
      <c r="J1397" s="63">
        <v>2.5</v>
      </c>
      <c r="K1397" s="63"/>
      <c r="L1397" s="63"/>
      <c r="M1397" s="63">
        <v>2.5</v>
      </c>
      <c r="N1397" s="63">
        <v>2.5</v>
      </c>
      <c r="O1397" s="63">
        <v>2.5</v>
      </c>
      <c r="P1397" s="201">
        <v>2.5</v>
      </c>
      <c r="Q1397" s="89">
        <f t="shared" si="66"/>
        <v>15</v>
      </c>
      <c r="R1397" s="88"/>
      <c r="S1397" s="204"/>
    </row>
    <row r="1398" spans="1:19" x14ac:dyDescent="0.2">
      <c r="A1398" s="40" t="s">
        <v>2430</v>
      </c>
      <c r="B1398" s="28" t="s">
        <v>2431</v>
      </c>
      <c r="C1398" s="185">
        <f t="shared" si="65"/>
        <v>37.232579222099041</v>
      </c>
      <c r="D1398" s="157">
        <v>5.7421875</v>
      </c>
      <c r="E1398" s="157">
        <v>3.4146341463414633</v>
      </c>
      <c r="F1398" s="36">
        <v>7.5757575757575761</v>
      </c>
      <c r="G1398" s="29"/>
      <c r="H1398" s="77">
        <f>+SUM(D1398:F1398)</f>
        <v>16.732579222099041</v>
      </c>
      <c r="I1398" s="63">
        <v>2.5</v>
      </c>
      <c r="J1398" s="63"/>
      <c r="K1398" s="63">
        <v>2.5</v>
      </c>
      <c r="L1398" s="63"/>
      <c r="M1398" s="63"/>
      <c r="N1398" s="63">
        <v>2.5</v>
      </c>
      <c r="O1398" s="63">
        <v>2.5</v>
      </c>
      <c r="P1398" s="201">
        <v>2.5</v>
      </c>
      <c r="Q1398" s="89">
        <f t="shared" si="66"/>
        <v>12.5</v>
      </c>
      <c r="R1398" s="88">
        <v>5</v>
      </c>
      <c r="S1398" s="204">
        <v>3</v>
      </c>
    </row>
    <row r="1399" spans="1:19" x14ac:dyDescent="0.2">
      <c r="A1399" s="40" t="s">
        <v>2432</v>
      </c>
      <c r="B1399" s="1" t="s">
        <v>2433</v>
      </c>
      <c r="C1399" s="185">
        <f t="shared" si="65"/>
        <v>28.918318089430894</v>
      </c>
      <c r="D1399" s="157">
        <v>7.109375</v>
      </c>
      <c r="E1399" s="157">
        <v>5.975609756097561</v>
      </c>
      <c r="F1399" s="36">
        <v>3.3333333333333335</v>
      </c>
      <c r="G1399" s="29"/>
      <c r="H1399" s="77">
        <f>SUM(D1399:F1399)</f>
        <v>16.418318089430894</v>
      </c>
      <c r="I1399" s="63">
        <v>2.5</v>
      </c>
      <c r="J1399" s="63">
        <v>2.5</v>
      </c>
      <c r="K1399" s="63"/>
      <c r="L1399" s="63"/>
      <c r="M1399" s="63">
        <v>2.5</v>
      </c>
      <c r="N1399" s="63"/>
      <c r="O1399" s="63">
        <v>2.5</v>
      </c>
      <c r="P1399" s="201">
        <v>2.5</v>
      </c>
      <c r="Q1399" s="89">
        <f t="shared" si="66"/>
        <v>12.5</v>
      </c>
      <c r="R1399" s="88"/>
      <c r="S1399" s="204"/>
    </row>
    <row r="1400" spans="1:19" x14ac:dyDescent="0.2">
      <c r="A1400" s="40" t="s">
        <v>2434</v>
      </c>
      <c r="B1400" s="1" t="s">
        <v>2435</v>
      </c>
      <c r="C1400" s="185">
        <f t="shared" si="65"/>
        <v>30.267172487065778</v>
      </c>
      <c r="D1400" s="157">
        <v>7.109375</v>
      </c>
      <c r="E1400" s="157">
        <v>8.536585365853659</v>
      </c>
      <c r="F1400" s="36">
        <v>2.1212121212121211</v>
      </c>
      <c r="G1400" s="29"/>
      <c r="H1400" s="77">
        <f>SUM(D1400:F1400)</f>
        <v>17.767172487065778</v>
      </c>
      <c r="I1400" s="63"/>
      <c r="J1400" s="63"/>
      <c r="K1400" s="63"/>
      <c r="L1400" s="63">
        <v>2.5</v>
      </c>
      <c r="M1400" s="63">
        <v>2.5</v>
      </c>
      <c r="N1400" s="63">
        <v>2.5</v>
      </c>
      <c r="O1400" s="63">
        <v>2.5</v>
      </c>
      <c r="P1400" s="201">
        <v>2.5</v>
      </c>
      <c r="Q1400" s="89">
        <f t="shared" si="66"/>
        <v>12.5</v>
      </c>
      <c r="R1400" s="88"/>
      <c r="S1400" s="204"/>
    </row>
    <row r="1401" spans="1:19" x14ac:dyDescent="0.2">
      <c r="A1401" s="40" t="s">
        <v>2436</v>
      </c>
      <c r="B1401" s="28" t="s">
        <v>2437</v>
      </c>
      <c r="C1401" s="185">
        <f t="shared" si="65"/>
        <v>57.294034090909093</v>
      </c>
      <c r="D1401" s="157">
        <v>8.203125</v>
      </c>
      <c r="E1401" s="157">
        <v>10</v>
      </c>
      <c r="F1401" s="36">
        <v>9.0909090909090917</v>
      </c>
      <c r="G1401" s="29"/>
      <c r="H1401" s="77">
        <f>+SUM(D1401:F1401)</f>
        <v>27.294034090909093</v>
      </c>
      <c r="I1401" s="63">
        <v>2.5</v>
      </c>
      <c r="J1401" s="63">
        <v>2.5</v>
      </c>
      <c r="K1401" s="63">
        <v>2.5</v>
      </c>
      <c r="L1401" s="63">
        <v>2.5</v>
      </c>
      <c r="M1401" s="63">
        <v>2.5</v>
      </c>
      <c r="N1401" s="63">
        <v>2.5</v>
      </c>
      <c r="O1401" s="63">
        <v>2.5</v>
      </c>
      <c r="P1401" s="201">
        <v>2.5</v>
      </c>
      <c r="Q1401" s="89">
        <f t="shared" si="66"/>
        <v>20</v>
      </c>
      <c r="R1401" s="88">
        <v>10</v>
      </c>
      <c r="S1401" s="204"/>
    </row>
    <row r="1402" spans="1:19" x14ac:dyDescent="0.2">
      <c r="A1402" s="40" t="s">
        <v>2438</v>
      </c>
      <c r="B1402" s="28" t="s">
        <v>2439</v>
      </c>
      <c r="C1402" s="185">
        <f t="shared" si="65"/>
        <v>25.845008776792312</v>
      </c>
      <c r="D1402" s="157">
        <v>4.921875</v>
      </c>
      <c r="E1402" s="157">
        <v>3.9837398373983737</v>
      </c>
      <c r="F1402" s="36">
        <v>3.9393939393939394</v>
      </c>
      <c r="G1402" s="29"/>
      <c r="H1402" s="77">
        <f>+SUM(D1402:F1402)</f>
        <v>12.845008776792314</v>
      </c>
      <c r="I1402" s="63"/>
      <c r="J1402" s="63">
        <v>2.5</v>
      </c>
      <c r="K1402" s="63">
        <v>2.5</v>
      </c>
      <c r="L1402" s="63"/>
      <c r="M1402" s="63"/>
      <c r="N1402" s="63">
        <v>2.5</v>
      </c>
      <c r="O1402" s="63">
        <v>2.5</v>
      </c>
      <c r="P1402" s="201">
        <v>2.5</v>
      </c>
      <c r="Q1402" s="89">
        <f t="shared" si="66"/>
        <v>12.5</v>
      </c>
      <c r="R1402" s="88">
        <v>0.5</v>
      </c>
      <c r="S1402" s="204"/>
    </row>
    <row r="1403" spans="1:19" x14ac:dyDescent="0.2">
      <c r="A1403" s="40" t="s">
        <v>2440</v>
      </c>
      <c r="B1403" s="1" t="s">
        <v>2441</v>
      </c>
      <c r="C1403" s="185">
        <f t="shared" si="65"/>
        <v>51.5</v>
      </c>
      <c r="D1403" s="157">
        <v>10</v>
      </c>
      <c r="E1403" s="157">
        <v>10</v>
      </c>
      <c r="F1403" s="36">
        <v>10</v>
      </c>
      <c r="G1403" s="29"/>
      <c r="H1403" s="77">
        <f>SUM(D1403:F1403)</f>
        <v>30</v>
      </c>
      <c r="I1403" s="63"/>
      <c r="J1403" s="63">
        <v>2.5</v>
      </c>
      <c r="K1403" s="63">
        <v>2.5</v>
      </c>
      <c r="L1403" s="63">
        <v>2.5</v>
      </c>
      <c r="M1403" s="63">
        <v>2.5</v>
      </c>
      <c r="N1403" s="63">
        <v>2.5</v>
      </c>
      <c r="O1403" s="157">
        <v>2.5</v>
      </c>
      <c r="P1403" s="201">
        <v>2.5</v>
      </c>
      <c r="Q1403" s="89">
        <f t="shared" si="66"/>
        <v>17.5</v>
      </c>
      <c r="R1403" s="88">
        <v>4</v>
      </c>
      <c r="S1403" s="204"/>
    </row>
    <row r="1404" spans="1:19" x14ac:dyDescent="0.2">
      <c r="A1404" s="40" t="s">
        <v>2442</v>
      </c>
      <c r="B1404" s="28" t="s">
        <v>2443</v>
      </c>
      <c r="C1404" s="185">
        <f t="shared" si="65"/>
        <v>59.575757575757578</v>
      </c>
      <c r="D1404" s="157">
        <v>10</v>
      </c>
      <c r="E1404" s="157">
        <v>10</v>
      </c>
      <c r="F1404" s="36">
        <v>7.5757575757575761</v>
      </c>
      <c r="G1404" s="29"/>
      <c r="H1404" s="77">
        <f>+SUM(D1404:F1404)</f>
        <v>27.575757575757578</v>
      </c>
      <c r="I1404" s="63">
        <v>2.5</v>
      </c>
      <c r="J1404" s="63">
        <v>2.5</v>
      </c>
      <c r="K1404" s="63">
        <v>2.5</v>
      </c>
      <c r="L1404" s="63">
        <v>2.5</v>
      </c>
      <c r="M1404" s="63">
        <v>2.5</v>
      </c>
      <c r="N1404" s="63">
        <v>2.5</v>
      </c>
      <c r="O1404" s="63">
        <v>2.5</v>
      </c>
      <c r="P1404" s="201">
        <v>2.5</v>
      </c>
      <c r="Q1404" s="89">
        <f t="shared" si="66"/>
        <v>20</v>
      </c>
      <c r="R1404" s="88">
        <v>9</v>
      </c>
      <c r="S1404" s="204">
        <v>3</v>
      </c>
    </row>
    <row r="1405" spans="1:19" x14ac:dyDescent="0.2">
      <c r="A1405" s="40" t="s">
        <v>2444</v>
      </c>
      <c r="B1405" s="28" t="s">
        <v>2445</v>
      </c>
      <c r="C1405" s="185">
        <f t="shared" si="65"/>
        <v>47.762258638211378</v>
      </c>
      <c r="D1405" s="157">
        <v>4.6484375</v>
      </c>
      <c r="E1405" s="157">
        <v>7.1138211382113816</v>
      </c>
      <c r="F1405" s="36">
        <v>10</v>
      </c>
      <c r="G1405" s="29"/>
      <c r="H1405" s="77">
        <f>+SUM(D1405:F1405)</f>
        <v>21.762258638211382</v>
      </c>
      <c r="I1405" s="63">
        <v>2.5</v>
      </c>
      <c r="J1405" s="63">
        <v>2.5</v>
      </c>
      <c r="K1405" s="63">
        <v>2.5</v>
      </c>
      <c r="L1405" s="63">
        <v>2.5</v>
      </c>
      <c r="M1405" s="63">
        <v>2.5</v>
      </c>
      <c r="N1405" s="63">
        <v>2.5</v>
      </c>
      <c r="O1405" s="63">
        <v>2.5</v>
      </c>
      <c r="P1405" s="201">
        <v>2.5</v>
      </c>
      <c r="Q1405" s="89">
        <f t="shared" si="66"/>
        <v>20</v>
      </c>
      <c r="R1405" s="88">
        <v>3</v>
      </c>
      <c r="S1405" s="204">
        <v>3</v>
      </c>
    </row>
    <row r="1406" spans="1:19" x14ac:dyDescent="0.2">
      <c r="A1406" s="40" t="s">
        <v>2446</v>
      </c>
      <c r="B1406" s="28" t="s">
        <v>2353</v>
      </c>
      <c r="C1406" s="185">
        <f t="shared" si="65"/>
        <v>38.296870181930316</v>
      </c>
      <c r="D1406" s="157">
        <v>7.75</v>
      </c>
      <c r="E1406" s="157">
        <v>7.5362318840579716</v>
      </c>
      <c r="F1406" s="36">
        <v>8.5106382978723403</v>
      </c>
      <c r="G1406" s="29"/>
      <c r="H1406" s="77">
        <f>+SUM(D1406:F1406)</f>
        <v>23.796870181930313</v>
      </c>
      <c r="I1406" s="63">
        <v>2.5</v>
      </c>
      <c r="J1406" s="63">
        <v>2.5</v>
      </c>
      <c r="K1406" s="63">
        <v>2.5</v>
      </c>
      <c r="L1406" s="63"/>
      <c r="M1406" s="63">
        <v>2.5</v>
      </c>
      <c r="N1406" s="63">
        <v>2.5</v>
      </c>
      <c r="O1406" s="63">
        <v>2.5</v>
      </c>
      <c r="P1406" s="201">
        <v>2.5</v>
      </c>
      <c r="Q1406" s="89">
        <f t="shared" si="66"/>
        <v>17.5</v>
      </c>
      <c r="R1406" s="88"/>
      <c r="S1406" s="204">
        <v>-3</v>
      </c>
    </row>
    <row r="1407" spans="1:19" x14ac:dyDescent="0.2">
      <c r="A1407" s="40" t="s">
        <v>2447</v>
      </c>
      <c r="B1407" s="28" t="s">
        <v>2448</v>
      </c>
      <c r="C1407" s="185">
        <f t="shared" si="65"/>
        <v>29.83482885254989</v>
      </c>
      <c r="D1407" s="157">
        <v>6.8359375</v>
      </c>
      <c r="E1407" s="157">
        <v>3.9837398373983737</v>
      </c>
      <c r="F1407" s="36">
        <v>1.5151515151515151</v>
      </c>
      <c r="G1407" s="29"/>
      <c r="H1407" s="77">
        <f>+SUM(D1407:F1407)</f>
        <v>12.33482885254989</v>
      </c>
      <c r="I1407" s="63"/>
      <c r="J1407" s="63">
        <v>2.5</v>
      </c>
      <c r="K1407" s="63">
        <v>2.5</v>
      </c>
      <c r="L1407" s="63">
        <v>2.5</v>
      </c>
      <c r="M1407" s="63">
        <v>2.5</v>
      </c>
      <c r="N1407" s="63">
        <v>2.5</v>
      </c>
      <c r="O1407" s="63">
        <v>2.5</v>
      </c>
      <c r="P1407" s="201">
        <v>2.5</v>
      </c>
      <c r="Q1407" s="89">
        <f t="shared" si="66"/>
        <v>17.5</v>
      </c>
      <c r="R1407" s="88"/>
      <c r="S1407" s="204"/>
    </row>
    <row r="1408" spans="1:19" x14ac:dyDescent="0.2">
      <c r="A1408" s="40" t="s">
        <v>2449</v>
      </c>
      <c r="B1408" s="28" t="s">
        <v>2450</v>
      </c>
      <c r="C1408" s="185">
        <f t="shared" si="65"/>
        <v>29.604062730968216</v>
      </c>
      <c r="D1408" s="157">
        <v>4.921875</v>
      </c>
      <c r="E1408" s="157">
        <v>2.5609756097560976</v>
      </c>
      <c r="F1408" s="36">
        <v>2.1212121212121211</v>
      </c>
      <c r="G1408" s="29"/>
      <c r="H1408" s="77">
        <f>+SUM(D1408:F1408)</f>
        <v>9.6040627309682183</v>
      </c>
      <c r="I1408" s="63">
        <v>2.5</v>
      </c>
      <c r="J1408" s="63">
        <v>2.5</v>
      </c>
      <c r="K1408" s="63">
        <v>2.5</v>
      </c>
      <c r="L1408" s="63">
        <v>2.5</v>
      </c>
      <c r="M1408" s="63">
        <v>2.5</v>
      </c>
      <c r="N1408" s="63">
        <v>2.5</v>
      </c>
      <c r="O1408" s="157">
        <v>2.5</v>
      </c>
      <c r="P1408" s="201">
        <v>2.5</v>
      </c>
      <c r="Q1408" s="89">
        <f t="shared" si="66"/>
        <v>20</v>
      </c>
      <c r="R1408" s="88"/>
      <c r="S1408" s="204"/>
    </row>
    <row r="1409" spans="1:19" x14ac:dyDescent="0.2">
      <c r="A1409" s="40" t="s">
        <v>2451</v>
      </c>
      <c r="B1409" s="1" t="s">
        <v>2452</v>
      </c>
      <c r="C1409" s="185">
        <f t="shared" si="65"/>
        <v>44.996916435399321</v>
      </c>
      <c r="D1409" s="157">
        <v>5</v>
      </c>
      <c r="E1409" s="157">
        <v>3.1884057971014492</v>
      </c>
      <c r="F1409" s="36">
        <v>6.8085106382978733</v>
      </c>
      <c r="G1409" s="29"/>
      <c r="H1409" s="77">
        <f>SUM(D1409:F1409)</f>
        <v>14.996916435399323</v>
      </c>
      <c r="I1409" s="63">
        <v>2.5</v>
      </c>
      <c r="J1409" s="63">
        <v>2.5</v>
      </c>
      <c r="K1409" s="63">
        <v>2.5</v>
      </c>
      <c r="L1409" s="63">
        <v>2.5</v>
      </c>
      <c r="M1409" s="63">
        <v>2.5</v>
      </c>
      <c r="N1409" s="63">
        <v>2.5</v>
      </c>
      <c r="O1409" s="157">
        <v>2.5</v>
      </c>
      <c r="P1409" s="201">
        <v>2.5</v>
      </c>
      <c r="Q1409" s="89">
        <f t="shared" si="66"/>
        <v>20</v>
      </c>
      <c r="R1409" s="88">
        <v>10</v>
      </c>
      <c r="S1409" s="204"/>
    </row>
    <row r="1410" spans="1:19" x14ac:dyDescent="0.2">
      <c r="A1410" s="40" t="s">
        <v>2453</v>
      </c>
      <c r="B1410" s="28" t="s">
        <v>2454</v>
      </c>
      <c r="C1410" s="185">
        <f t="shared" si="65"/>
        <v>29.4</v>
      </c>
      <c r="D1410" s="157">
        <v>0.5</v>
      </c>
      <c r="E1410" s="157">
        <v>4.63768115942029</v>
      </c>
      <c r="F1410" s="36">
        <v>8.7943262411347529</v>
      </c>
      <c r="G1410" s="29">
        <v>14.4</v>
      </c>
      <c r="H1410" s="77">
        <f>+G1410</f>
        <v>14.4</v>
      </c>
      <c r="I1410" s="63"/>
      <c r="J1410" s="63">
        <v>2.5</v>
      </c>
      <c r="K1410" s="63"/>
      <c r="L1410" s="63"/>
      <c r="M1410" s="63">
        <v>2.5</v>
      </c>
      <c r="N1410" s="63">
        <v>2.5</v>
      </c>
      <c r="O1410" s="63"/>
      <c r="P1410" s="201">
        <v>2.5</v>
      </c>
      <c r="Q1410" s="89">
        <f t="shared" si="66"/>
        <v>10</v>
      </c>
      <c r="R1410" s="88">
        <v>5</v>
      </c>
      <c r="S1410" s="204"/>
    </row>
    <row r="1411" spans="1:19" x14ac:dyDescent="0.2">
      <c r="A1411" s="40" t="s">
        <v>2455</v>
      </c>
      <c r="B1411" s="28" t="s">
        <v>2456</v>
      </c>
      <c r="C1411" s="185">
        <f t="shared" si="65"/>
        <v>25.195768662232076</v>
      </c>
      <c r="D1411" s="157">
        <v>4.375</v>
      </c>
      <c r="E1411" s="157">
        <v>6.2601626016260159</v>
      </c>
      <c r="F1411" s="36">
        <v>6.0606060606060606</v>
      </c>
      <c r="G1411" s="29"/>
      <c r="H1411" s="77">
        <f>+SUM(D1411:F1411)</f>
        <v>16.695768662232076</v>
      </c>
      <c r="I1411" s="63"/>
      <c r="J1411" s="63"/>
      <c r="K1411" s="63"/>
      <c r="L1411" s="63"/>
      <c r="M1411" s="63"/>
      <c r="N1411" s="63">
        <v>2.5</v>
      </c>
      <c r="O1411" s="63">
        <v>2.5</v>
      </c>
      <c r="P1411" s="201">
        <v>2.5</v>
      </c>
      <c r="Q1411" s="89">
        <f t="shared" si="66"/>
        <v>7.5</v>
      </c>
      <c r="R1411" s="88">
        <v>1</v>
      </c>
      <c r="S1411" s="204"/>
    </row>
    <row r="1412" spans="1:19" x14ac:dyDescent="0.2">
      <c r="A1412" s="27" t="s">
        <v>2457</v>
      </c>
      <c r="B1412" s="28" t="s">
        <v>2458</v>
      </c>
      <c r="C1412" s="185">
        <f t="shared" si="65"/>
        <v>26.504007298595713</v>
      </c>
      <c r="D1412" s="157">
        <v>0.546875</v>
      </c>
      <c r="E1412" s="157">
        <v>6.2601626016260159</v>
      </c>
      <c r="F1412" s="36">
        <v>9.6969696969696972</v>
      </c>
      <c r="G1412" s="29"/>
      <c r="H1412" s="77">
        <f>+SUM(D1412:F1412)</f>
        <v>16.504007298595713</v>
      </c>
      <c r="I1412" s="63"/>
      <c r="J1412" s="63">
        <v>2.5</v>
      </c>
      <c r="K1412" s="63"/>
      <c r="L1412" s="63"/>
      <c r="M1412" s="63"/>
      <c r="N1412" s="63">
        <v>2.5</v>
      </c>
      <c r="O1412" s="63">
        <v>2.5</v>
      </c>
      <c r="P1412" s="201">
        <v>2.5</v>
      </c>
      <c r="Q1412" s="89">
        <f>SUM(I1412:P1412)</f>
        <v>10</v>
      </c>
      <c r="R1412" s="88"/>
      <c r="S1412" s="204"/>
    </row>
    <row r="1413" spans="1:19" x14ac:dyDescent="0.2">
      <c r="A1413" s="40" t="s">
        <v>2459</v>
      </c>
      <c r="B1413" s="28" t="s">
        <v>2460</v>
      </c>
      <c r="C1413" s="185">
        <f t="shared" si="65"/>
        <v>33.291481892091653</v>
      </c>
      <c r="D1413" s="157">
        <v>4.375</v>
      </c>
      <c r="E1413" s="157">
        <v>4.5528455284552845</v>
      </c>
      <c r="F1413" s="36">
        <v>6.3636363636363642</v>
      </c>
      <c r="G1413" s="29"/>
      <c r="H1413" s="77">
        <f t="shared" ref="H1413:H1423" si="67">SUM(D1413:F1413)</f>
        <v>15.29148189209165</v>
      </c>
      <c r="I1413" s="63"/>
      <c r="J1413" s="63">
        <v>2.5</v>
      </c>
      <c r="K1413" s="63">
        <v>2.5</v>
      </c>
      <c r="L1413" s="63">
        <v>2.5</v>
      </c>
      <c r="M1413" s="63"/>
      <c r="N1413" s="63">
        <v>2.5</v>
      </c>
      <c r="O1413" s="63">
        <v>2.5</v>
      </c>
      <c r="P1413" s="201">
        <v>2.5</v>
      </c>
      <c r="Q1413" s="89">
        <f t="shared" si="66"/>
        <v>15</v>
      </c>
      <c r="R1413" s="88">
        <v>3</v>
      </c>
      <c r="S1413" s="204"/>
    </row>
    <row r="1414" spans="1:19" x14ac:dyDescent="0.2">
      <c r="A1414" s="40" t="s">
        <v>2461</v>
      </c>
      <c r="B1414" s="1" t="s">
        <v>2462</v>
      </c>
      <c r="C1414" s="185">
        <f t="shared" si="65"/>
        <v>28.681950988543974</v>
      </c>
      <c r="D1414" s="199">
        <v>5.7421875</v>
      </c>
      <c r="E1414" s="199">
        <v>2.5609756097560976</v>
      </c>
      <c r="F1414" s="36">
        <v>7.8787878787878789</v>
      </c>
      <c r="G1414" s="13"/>
      <c r="H1414" s="77">
        <f t="shared" si="67"/>
        <v>16.181950988543974</v>
      </c>
      <c r="I1414" s="157"/>
      <c r="J1414" s="157">
        <v>2.5</v>
      </c>
      <c r="K1414" s="157">
        <v>2.5</v>
      </c>
      <c r="L1414" s="157"/>
      <c r="M1414" s="157">
        <v>2.5</v>
      </c>
      <c r="N1414" s="157">
        <v>2.5</v>
      </c>
      <c r="O1414" s="157"/>
      <c r="P1414" s="196">
        <v>2.5</v>
      </c>
      <c r="Q1414" s="89">
        <f t="shared" si="66"/>
        <v>12.5</v>
      </c>
      <c r="R1414" s="88"/>
      <c r="S1414" s="204"/>
    </row>
    <row r="1415" spans="1:19" x14ac:dyDescent="0.2">
      <c r="A1415" s="38" t="s">
        <v>2463</v>
      </c>
      <c r="B1415" s="1" t="s">
        <v>2464</v>
      </c>
      <c r="C1415" s="185">
        <f t="shared" si="65"/>
        <v>36.246145544249153</v>
      </c>
      <c r="D1415" s="199">
        <v>6.75</v>
      </c>
      <c r="E1415" s="199">
        <v>8.9855072463768124</v>
      </c>
      <c r="F1415" s="36">
        <v>8.5106382978723403</v>
      </c>
      <c r="G1415" s="13"/>
      <c r="H1415" s="77">
        <f t="shared" si="67"/>
        <v>24.246145544249153</v>
      </c>
      <c r="I1415" s="157"/>
      <c r="J1415" s="157"/>
      <c r="K1415" s="157"/>
      <c r="L1415" s="157"/>
      <c r="M1415" s="157"/>
      <c r="N1415" s="157"/>
      <c r="O1415" s="157">
        <v>2.5</v>
      </c>
      <c r="P1415" s="196">
        <v>2.5</v>
      </c>
      <c r="Q1415" s="89">
        <f t="shared" si="66"/>
        <v>5</v>
      </c>
      <c r="R1415" s="88">
        <v>7</v>
      </c>
      <c r="S1415" s="204"/>
    </row>
    <row r="1416" spans="1:19" x14ac:dyDescent="0.2">
      <c r="A1416" s="38">
        <v>141516</v>
      </c>
      <c r="B1416" s="1" t="s">
        <v>2465</v>
      </c>
      <c r="C1416" s="185">
        <f t="shared" si="65"/>
        <v>28.979879740980572</v>
      </c>
      <c r="D1416" s="157">
        <v>6.25</v>
      </c>
      <c r="E1416" s="157">
        <v>4.63768115942029</v>
      </c>
      <c r="F1416" s="36">
        <v>7.0921985815602842</v>
      </c>
      <c r="G1416" s="13"/>
      <c r="H1416" s="77">
        <f t="shared" si="67"/>
        <v>17.979879740980572</v>
      </c>
      <c r="I1416" s="157"/>
      <c r="J1416" s="157">
        <v>2.5</v>
      </c>
      <c r="K1416" s="157"/>
      <c r="L1416" s="157"/>
      <c r="M1416" s="157"/>
      <c r="N1416" s="157">
        <v>2.5</v>
      </c>
      <c r="O1416" s="157">
        <v>2.5</v>
      </c>
      <c r="P1416" s="196">
        <v>2.5</v>
      </c>
      <c r="Q1416" s="89">
        <f t="shared" si="66"/>
        <v>10</v>
      </c>
      <c r="R1416" s="88">
        <v>1</v>
      </c>
      <c r="S1416" s="204"/>
    </row>
    <row r="1417" spans="1:19" x14ac:dyDescent="0.2">
      <c r="A1417" s="40" t="s">
        <v>2466</v>
      </c>
      <c r="B1417" s="28" t="s">
        <v>2467</v>
      </c>
      <c r="C1417" s="185">
        <f t="shared" si="65"/>
        <v>32.485431679600886</v>
      </c>
      <c r="D1417" s="157">
        <v>8.4765625</v>
      </c>
      <c r="E1417" s="157">
        <v>3.1300813008130079</v>
      </c>
      <c r="F1417" s="36">
        <v>7.8787878787878789</v>
      </c>
      <c r="G1417" s="13"/>
      <c r="H1417" s="77">
        <f t="shared" si="67"/>
        <v>19.485431679600886</v>
      </c>
      <c r="I1417" s="157"/>
      <c r="J1417" s="157"/>
      <c r="K1417" s="157"/>
      <c r="L1417" s="157"/>
      <c r="M1417" s="157">
        <v>2.5</v>
      </c>
      <c r="N1417" s="157">
        <v>2.5</v>
      </c>
      <c r="O1417" s="157">
        <v>2.5</v>
      </c>
      <c r="P1417" s="196">
        <v>2.5</v>
      </c>
      <c r="Q1417" s="89">
        <f t="shared" si="66"/>
        <v>10</v>
      </c>
      <c r="R1417" s="88"/>
      <c r="S1417" s="204">
        <v>3</v>
      </c>
    </row>
    <row r="1418" spans="1:19" x14ac:dyDescent="0.2">
      <c r="A1418" s="38" t="s">
        <v>2468</v>
      </c>
      <c r="B1418" s="1" t="s">
        <v>2469</v>
      </c>
      <c r="C1418" s="185">
        <f t="shared" si="65"/>
        <v>27.244449583718779</v>
      </c>
      <c r="D1418" s="157">
        <v>2.75</v>
      </c>
      <c r="E1418" s="157">
        <v>1.7391304347826089</v>
      </c>
      <c r="F1418" s="36">
        <v>4.2553191489361701</v>
      </c>
      <c r="G1418" s="13"/>
      <c r="H1418" s="77">
        <f t="shared" si="67"/>
        <v>8.7444495837187795</v>
      </c>
      <c r="I1418" s="157">
        <v>2.5</v>
      </c>
      <c r="J1418" s="157">
        <v>2.5</v>
      </c>
      <c r="K1418" s="157"/>
      <c r="L1418" s="157">
        <v>2.5</v>
      </c>
      <c r="M1418" s="157">
        <v>2.5</v>
      </c>
      <c r="N1418" s="157">
        <v>2.5</v>
      </c>
      <c r="O1418" s="157">
        <v>2.5</v>
      </c>
      <c r="P1418" s="196">
        <v>2.5</v>
      </c>
      <c r="Q1418" s="89">
        <f t="shared" si="66"/>
        <v>17.5</v>
      </c>
      <c r="R1418" s="88">
        <v>1</v>
      </c>
      <c r="S1418" s="204"/>
    </row>
    <row r="1419" spans="1:19" x14ac:dyDescent="0.2">
      <c r="A1419" s="40" t="s">
        <v>2470</v>
      </c>
      <c r="B1419" s="28" t="s">
        <v>2471</v>
      </c>
      <c r="C1419" s="185">
        <f t="shared" si="65"/>
        <v>34.494526672833793</v>
      </c>
      <c r="D1419" s="157">
        <v>5.25</v>
      </c>
      <c r="E1419" s="157">
        <v>7.8260869565217392</v>
      </c>
      <c r="F1419" s="36">
        <v>1.4184397163120568</v>
      </c>
      <c r="G1419" s="13"/>
      <c r="H1419" s="77">
        <f t="shared" si="67"/>
        <v>14.494526672833794</v>
      </c>
      <c r="I1419" s="157">
        <v>2.5</v>
      </c>
      <c r="J1419" s="157">
        <v>2.5</v>
      </c>
      <c r="K1419" s="157">
        <v>2.5</v>
      </c>
      <c r="L1419" s="157"/>
      <c r="M1419" s="157">
        <v>2.5</v>
      </c>
      <c r="N1419" s="157">
        <v>2.5</v>
      </c>
      <c r="O1419" s="157">
        <v>2.5</v>
      </c>
      <c r="P1419" s="196"/>
      <c r="Q1419" s="89">
        <f t="shared" si="66"/>
        <v>15</v>
      </c>
      <c r="R1419" s="88">
        <v>5</v>
      </c>
      <c r="S1419" s="204"/>
    </row>
    <row r="1420" spans="1:19" x14ac:dyDescent="0.2">
      <c r="A1420" s="38" t="s">
        <v>2472</v>
      </c>
      <c r="B1420" s="1" t="s">
        <v>2473</v>
      </c>
      <c r="C1420" s="185">
        <f t="shared" si="65"/>
        <v>36.311177706947525</v>
      </c>
      <c r="D1420" s="157">
        <v>6.8359375</v>
      </c>
      <c r="E1420" s="157">
        <v>3.4146341463414633</v>
      </c>
      <c r="F1420" s="36">
        <v>6.0606060606060606</v>
      </c>
      <c r="G1420" s="13"/>
      <c r="H1420" s="77">
        <f t="shared" si="67"/>
        <v>16.311177706947525</v>
      </c>
      <c r="I1420" s="157">
        <v>2.5</v>
      </c>
      <c r="J1420" s="157">
        <v>2.5</v>
      </c>
      <c r="K1420" s="157">
        <v>2.5</v>
      </c>
      <c r="L1420" s="157">
        <v>2.5</v>
      </c>
      <c r="M1420" s="157">
        <v>2.5</v>
      </c>
      <c r="N1420" s="157">
        <v>2.5</v>
      </c>
      <c r="O1420" s="157">
        <v>2.5</v>
      </c>
      <c r="P1420" s="196">
        <v>2.5</v>
      </c>
      <c r="Q1420" s="89">
        <f t="shared" si="66"/>
        <v>20</v>
      </c>
      <c r="R1420" s="88"/>
      <c r="S1420" s="204"/>
    </row>
    <row r="1421" spans="1:19" x14ac:dyDescent="0.2">
      <c r="A1421" s="38" t="s">
        <v>2474</v>
      </c>
      <c r="B1421" s="1" t="s">
        <v>2475</v>
      </c>
      <c r="C1421" s="185">
        <f t="shared" si="65"/>
        <v>42.016497070613632</v>
      </c>
      <c r="D1421" s="157">
        <v>6.5</v>
      </c>
      <c r="E1421" s="157">
        <v>9.27536231884058</v>
      </c>
      <c r="F1421" s="36">
        <v>6.2411347517730498</v>
      </c>
      <c r="G1421" s="13"/>
      <c r="H1421" s="77">
        <f t="shared" si="67"/>
        <v>22.016497070613632</v>
      </c>
      <c r="I1421" s="157">
        <v>2.5</v>
      </c>
      <c r="J1421" s="157"/>
      <c r="K1421" s="157">
        <v>2.5</v>
      </c>
      <c r="L1421" s="157"/>
      <c r="M1421" s="157">
        <v>2.5</v>
      </c>
      <c r="N1421" s="157"/>
      <c r="O1421" s="157">
        <v>2.5</v>
      </c>
      <c r="P1421" s="196">
        <v>2.5</v>
      </c>
      <c r="Q1421" s="89">
        <f t="shared" si="66"/>
        <v>12.5</v>
      </c>
      <c r="R1421" s="88">
        <v>7.5</v>
      </c>
      <c r="S1421" s="204"/>
    </row>
    <row r="1422" spans="1:19" x14ac:dyDescent="0.2">
      <c r="A1422" s="38" t="s">
        <v>2476</v>
      </c>
      <c r="B1422" s="1" t="s">
        <v>2477</v>
      </c>
      <c r="C1422" s="185">
        <f t="shared" si="65"/>
        <v>42.7011675443459</v>
      </c>
      <c r="D1422" s="157">
        <v>5.7421875</v>
      </c>
      <c r="E1422" s="157">
        <v>7.3983739837398375</v>
      </c>
      <c r="F1422" s="36">
        <v>6.0606060606060606</v>
      </c>
      <c r="G1422" s="29"/>
      <c r="H1422" s="77">
        <f t="shared" si="67"/>
        <v>19.2011675443459</v>
      </c>
      <c r="I1422" s="63">
        <v>2.5</v>
      </c>
      <c r="J1422" s="63">
        <v>2.5</v>
      </c>
      <c r="K1422" s="63">
        <v>2.5</v>
      </c>
      <c r="L1422" s="63">
        <v>2.5</v>
      </c>
      <c r="M1422" s="63"/>
      <c r="N1422" s="63">
        <v>2.5</v>
      </c>
      <c r="O1422" s="63">
        <v>2.5</v>
      </c>
      <c r="P1422" s="201">
        <v>2.5</v>
      </c>
      <c r="Q1422" s="89">
        <f t="shared" si="66"/>
        <v>17.5</v>
      </c>
      <c r="R1422" s="88">
        <v>3</v>
      </c>
      <c r="S1422" s="204">
        <v>3</v>
      </c>
    </row>
    <row r="1423" spans="1:19" x14ac:dyDescent="0.2">
      <c r="A1423" s="38" t="s">
        <v>2478</v>
      </c>
      <c r="B1423" s="1" t="s">
        <v>2479</v>
      </c>
      <c r="C1423" s="185">
        <f t="shared" si="65"/>
        <v>24.771584952204748</v>
      </c>
      <c r="D1423" s="157">
        <v>8.75</v>
      </c>
      <c r="E1423" s="157">
        <v>4.3478260869565215</v>
      </c>
      <c r="F1423" s="36">
        <v>5.6737588652482271</v>
      </c>
      <c r="G1423" s="29"/>
      <c r="H1423" s="77">
        <f t="shared" si="67"/>
        <v>18.771584952204748</v>
      </c>
      <c r="I1423" s="63">
        <v>1</v>
      </c>
      <c r="J1423" s="63"/>
      <c r="K1423" s="63"/>
      <c r="L1423" s="63"/>
      <c r="M1423" s="63"/>
      <c r="N1423" s="63"/>
      <c r="O1423" s="157">
        <v>2.5</v>
      </c>
      <c r="P1423" s="201">
        <v>2.5</v>
      </c>
      <c r="Q1423" s="89">
        <f t="shared" si="66"/>
        <v>6</v>
      </c>
      <c r="R1423" s="88"/>
      <c r="S1423" s="204"/>
    </row>
    <row r="1424" spans="1:19" x14ac:dyDescent="0.2">
      <c r="A1424" s="40" t="s">
        <v>2480</v>
      </c>
      <c r="B1424" s="28" t="s">
        <v>2481</v>
      </c>
      <c r="C1424" s="185">
        <f t="shared" si="65"/>
        <v>26.186016029194384</v>
      </c>
      <c r="D1424" s="157">
        <v>5.7421875</v>
      </c>
      <c r="E1424" s="157">
        <v>7.3983739837398375</v>
      </c>
      <c r="F1424" s="36">
        <v>4.5454545454545459</v>
      </c>
      <c r="G1424" s="29"/>
      <c r="H1424" s="77">
        <f>+SUM(D1424:F1424)</f>
        <v>17.686016029194384</v>
      </c>
      <c r="I1424" s="63"/>
      <c r="J1424" s="63"/>
      <c r="K1424" s="63"/>
      <c r="L1424" s="63"/>
      <c r="M1424" s="63"/>
      <c r="N1424" s="63"/>
      <c r="O1424" s="63">
        <v>2.5</v>
      </c>
      <c r="P1424" s="201"/>
      <c r="Q1424" s="89">
        <f t="shared" si="66"/>
        <v>2.5</v>
      </c>
      <c r="R1424" s="88">
        <v>6</v>
      </c>
      <c r="S1424" s="204"/>
    </row>
    <row r="1425" spans="1:19" x14ac:dyDescent="0.2">
      <c r="A1425" s="39" t="s">
        <v>2482</v>
      </c>
      <c r="B1425" s="1" t="s">
        <v>2483</v>
      </c>
      <c r="C1425" s="185">
        <f t="shared" si="65"/>
        <v>39.311345158906136</v>
      </c>
      <c r="D1425" s="157">
        <v>8.75</v>
      </c>
      <c r="E1425" s="157">
        <v>5.1219512195121952</v>
      </c>
      <c r="F1425" s="36">
        <v>3.9393939393939394</v>
      </c>
      <c r="G1425" s="29"/>
      <c r="H1425" s="77">
        <f>+SUM(D1425:F1425)</f>
        <v>17.811345158906136</v>
      </c>
      <c r="I1425" s="63">
        <v>2.5</v>
      </c>
      <c r="J1425" s="63"/>
      <c r="K1425" s="63">
        <v>2.5</v>
      </c>
      <c r="L1425" s="63">
        <v>2.5</v>
      </c>
      <c r="M1425" s="63">
        <v>2.5</v>
      </c>
      <c r="N1425" s="63">
        <v>2.5</v>
      </c>
      <c r="O1425" s="63">
        <v>2.5</v>
      </c>
      <c r="P1425" s="201">
        <v>2.5</v>
      </c>
      <c r="Q1425" s="89">
        <f t="shared" si="66"/>
        <v>17.5</v>
      </c>
      <c r="R1425" s="88">
        <v>1</v>
      </c>
      <c r="S1425" s="204">
        <v>3</v>
      </c>
    </row>
    <row r="1426" spans="1:19" x14ac:dyDescent="0.2">
      <c r="A1426" s="40" t="s">
        <v>2484</v>
      </c>
      <c r="B1426" s="28" t="s">
        <v>2485</v>
      </c>
      <c r="C1426" s="185">
        <f t="shared" si="65"/>
        <v>50.096244456762747</v>
      </c>
      <c r="D1426" s="157">
        <v>5.46875</v>
      </c>
      <c r="E1426" s="157">
        <v>8.536585365853659</v>
      </c>
      <c r="F1426" s="36">
        <v>9.0909090909090917</v>
      </c>
      <c r="G1426" s="29"/>
      <c r="H1426" s="77">
        <f>+SUM(D1426:F1426)</f>
        <v>23.096244456762751</v>
      </c>
      <c r="I1426" s="63">
        <v>2.5</v>
      </c>
      <c r="J1426" s="63">
        <v>2.5</v>
      </c>
      <c r="K1426" s="63">
        <v>2.5</v>
      </c>
      <c r="L1426" s="63">
        <v>2.5</v>
      </c>
      <c r="M1426" s="63">
        <v>2.5</v>
      </c>
      <c r="N1426" s="63">
        <v>2.5</v>
      </c>
      <c r="O1426" s="63">
        <v>2.5</v>
      </c>
      <c r="P1426" s="201">
        <v>2.5</v>
      </c>
      <c r="Q1426" s="89">
        <f>SUM(I1426:P1426)</f>
        <v>20</v>
      </c>
      <c r="R1426" s="88">
        <v>7</v>
      </c>
      <c r="S1426" s="204"/>
    </row>
    <row r="1427" spans="1:19" x14ac:dyDescent="0.2">
      <c r="A1427" s="38" t="s">
        <v>2486</v>
      </c>
      <c r="B1427" s="1" t="s">
        <v>2487</v>
      </c>
      <c r="C1427" s="185">
        <f t="shared" si="65"/>
        <v>24.502465585735401</v>
      </c>
      <c r="D1427" s="157">
        <v>4.6484375</v>
      </c>
      <c r="E1427" s="157">
        <v>3.4146341463414633</v>
      </c>
      <c r="F1427" s="36">
        <v>3.9393939393939394</v>
      </c>
      <c r="G1427" s="29"/>
      <c r="H1427" s="77">
        <f>+SUM(D1427:F1427)</f>
        <v>12.002465585735402</v>
      </c>
      <c r="I1427" s="63">
        <v>2.5</v>
      </c>
      <c r="J1427" s="63">
        <v>1</v>
      </c>
      <c r="K1427" s="63">
        <v>2.5</v>
      </c>
      <c r="L1427" s="63"/>
      <c r="M1427" s="63"/>
      <c r="N1427" s="63">
        <v>2.5</v>
      </c>
      <c r="O1427" s="63">
        <v>2.5</v>
      </c>
      <c r="P1427" s="201">
        <v>2.5</v>
      </c>
      <c r="Q1427" s="89">
        <f>SUM(I1427:P1427)</f>
        <v>13.5</v>
      </c>
      <c r="R1427" s="88">
        <v>2</v>
      </c>
      <c r="S1427" s="204">
        <v>-3</v>
      </c>
    </row>
    <row r="1428" spans="1:19" x14ac:dyDescent="0.2">
      <c r="D1428" s="6"/>
      <c r="E1428" s="7"/>
      <c r="F1428" s="7"/>
      <c r="G1428" s="7"/>
      <c r="H1428" s="7"/>
      <c r="I1428" s="6"/>
      <c r="J1428" s="6"/>
      <c r="K1428" s="6"/>
    </row>
    <row r="1429" spans="1:19" x14ac:dyDescent="0.2">
      <c r="A1429" s="237" t="s">
        <v>5</v>
      </c>
      <c r="B1429" s="245" t="s">
        <v>6</v>
      </c>
      <c r="C1429" s="246" t="s">
        <v>2065</v>
      </c>
      <c r="D1429" s="247"/>
      <c r="E1429" s="248" t="s">
        <v>0</v>
      </c>
      <c r="F1429" s="248"/>
      <c r="G1429" s="249"/>
      <c r="H1429" s="241"/>
      <c r="I1429" s="250"/>
      <c r="J1429" s="242" t="s">
        <v>4</v>
      </c>
      <c r="K1429" s="243"/>
      <c r="L1429" s="243"/>
      <c r="M1429" s="243"/>
      <c r="N1429" s="243"/>
      <c r="O1429" s="243"/>
      <c r="P1429" s="243"/>
      <c r="Q1429" s="243"/>
      <c r="R1429" s="244"/>
      <c r="S1429" s="264" t="s">
        <v>1528</v>
      </c>
    </row>
    <row r="1430" spans="1:19" x14ac:dyDescent="0.2">
      <c r="A1430" s="238"/>
      <c r="B1430" s="245"/>
      <c r="C1430" s="186" t="s">
        <v>1526</v>
      </c>
      <c r="D1430" s="144" t="s">
        <v>2067</v>
      </c>
      <c r="E1430" s="14" t="s">
        <v>1</v>
      </c>
      <c r="F1430" s="14" t="s">
        <v>2</v>
      </c>
      <c r="G1430" s="23" t="s">
        <v>3</v>
      </c>
      <c r="H1430" s="9" t="s">
        <v>7</v>
      </c>
      <c r="I1430" s="25"/>
      <c r="J1430" s="97" t="s">
        <v>2069</v>
      </c>
      <c r="K1430" s="97" t="s">
        <v>2070</v>
      </c>
      <c r="L1430" s="97" t="s">
        <v>2071</v>
      </c>
      <c r="M1430" s="97" t="s">
        <v>2225</v>
      </c>
      <c r="N1430" s="97" t="s">
        <v>2226</v>
      </c>
      <c r="O1430" s="209" t="s">
        <v>2491</v>
      </c>
      <c r="P1430" s="210" t="s">
        <v>2492</v>
      </c>
      <c r="Q1430" s="95" t="s">
        <v>2229</v>
      </c>
      <c r="R1430" s="94" t="s">
        <v>1526</v>
      </c>
      <c r="S1430" s="265"/>
    </row>
    <row r="1431" spans="1:19" x14ac:dyDescent="0.2">
      <c r="A1431" s="38">
        <v>110077</v>
      </c>
      <c r="B1431" s="1" t="s">
        <v>2493</v>
      </c>
      <c r="C1431" s="185">
        <f t="shared" ref="C1431:C1470" si="68">+I1431+R1431+S1431</f>
        <v>35.420321146838589</v>
      </c>
      <c r="D1431" s="24">
        <v>5</v>
      </c>
      <c r="E1431" s="2">
        <v>4.3076923076923084</v>
      </c>
      <c r="F1431" s="31">
        <v>3.8938053097345131</v>
      </c>
      <c r="G1431" s="22">
        <v>2.0588235294117649</v>
      </c>
      <c r="H1431" s="13"/>
      <c r="I1431" s="77">
        <f t="shared" ref="I1431:I1470" si="69">+SUM(E1431:G1431)</f>
        <v>10.260321146838585</v>
      </c>
      <c r="J1431" s="151">
        <v>2.86</v>
      </c>
      <c r="K1431" s="151">
        <v>2.86</v>
      </c>
      <c r="L1431" s="151">
        <v>2.86</v>
      </c>
      <c r="M1431" s="159">
        <v>2.86</v>
      </c>
      <c r="N1431" s="2"/>
      <c r="O1431" s="2">
        <v>2.86</v>
      </c>
      <c r="P1431" s="151">
        <v>2.86</v>
      </c>
      <c r="Q1431" s="184"/>
      <c r="R1431" s="188">
        <f>+SUM(J1431:P1431)</f>
        <v>17.16</v>
      </c>
      <c r="S1431" s="88">
        <v>8</v>
      </c>
    </row>
    <row r="1432" spans="1:19" x14ac:dyDescent="0.2">
      <c r="A1432" s="38">
        <v>110108</v>
      </c>
      <c r="B1432" s="1" t="s">
        <v>2494</v>
      </c>
      <c r="C1432" s="185">
        <f t="shared" si="68"/>
        <v>25.374844832419011</v>
      </c>
      <c r="D1432" s="24">
        <v>5</v>
      </c>
      <c r="E1432" s="2">
        <v>8.3076923076923084</v>
      </c>
      <c r="F1432" s="31">
        <v>2.831858407079646</v>
      </c>
      <c r="G1432" s="22">
        <v>3.2352941176470589</v>
      </c>
      <c r="H1432" s="13"/>
      <c r="I1432" s="77">
        <f t="shared" si="69"/>
        <v>14.374844832419011</v>
      </c>
      <c r="J1432" s="151">
        <v>2.86</v>
      </c>
      <c r="K1432" s="151">
        <v>2.86</v>
      </c>
      <c r="L1432" s="151">
        <v>2.86</v>
      </c>
      <c r="M1432" s="2"/>
      <c r="N1432" s="2"/>
      <c r="O1432" s="2"/>
      <c r="P1432" s="151"/>
      <c r="Q1432" s="184"/>
      <c r="R1432" s="188">
        <v>11</v>
      </c>
      <c r="S1432" s="88"/>
    </row>
    <row r="1433" spans="1:19" x14ac:dyDescent="0.2">
      <c r="A1433" s="38">
        <v>110151</v>
      </c>
      <c r="B1433" s="1" t="s">
        <v>2495</v>
      </c>
      <c r="C1433" s="185">
        <f t="shared" si="68"/>
        <v>30.115752212389381</v>
      </c>
      <c r="D1433" s="24">
        <v>5</v>
      </c>
      <c r="E1433" s="2">
        <v>8</v>
      </c>
      <c r="F1433" s="31">
        <v>4.9557522123893802</v>
      </c>
      <c r="G1433" s="22">
        <v>0</v>
      </c>
      <c r="H1433" s="13"/>
      <c r="I1433" s="77">
        <f t="shared" si="69"/>
        <v>12.955752212389381</v>
      </c>
      <c r="J1433" s="151">
        <v>2.86</v>
      </c>
      <c r="K1433" s="151">
        <v>2.86</v>
      </c>
      <c r="L1433" s="151">
        <v>2.86</v>
      </c>
      <c r="M1433" s="159">
        <v>2.86</v>
      </c>
      <c r="N1433" s="2"/>
      <c r="O1433" s="2">
        <v>2.86</v>
      </c>
      <c r="P1433" s="151">
        <v>2.86</v>
      </c>
      <c r="Q1433" s="184"/>
      <c r="R1433" s="188">
        <f t="shared" ref="R1433:R1470" si="70">+SUM(J1433:P1433)</f>
        <v>17.16</v>
      </c>
      <c r="S1433" s="88"/>
    </row>
    <row r="1434" spans="1:19" x14ac:dyDescent="0.2">
      <c r="A1434" s="38">
        <v>110221</v>
      </c>
      <c r="B1434" s="1" t="s">
        <v>2496</v>
      </c>
      <c r="C1434" s="185">
        <f t="shared" si="68"/>
        <v>27.112628839146279</v>
      </c>
      <c r="D1434" s="24"/>
      <c r="E1434" s="2">
        <v>4</v>
      </c>
      <c r="F1434" s="31">
        <v>3.8938053097345131</v>
      </c>
      <c r="G1434" s="22">
        <v>2.0588235294117649</v>
      </c>
      <c r="H1434" s="13"/>
      <c r="I1434" s="77">
        <f t="shared" si="69"/>
        <v>9.9526288391462785</v>
      </c>
      <c r="J1434" s="2"/>
      <c r="K1434" s="2"/>
      <c r="L1434" s="151">
        <v>2.86</v>
      </c>
      <c r="M1434" s="159">
        <v>2.86</v>
      </c>
      <c r="N1434" s="159">
        <v>2.86</v>
      </c>
      <c r="O1434" s="2">
        <v>2.86</v>
      </c>
      <c r="P1434" s="151">
        <v>2.86</v>
      </c>
      <c r="Q1434" s="184" t="s">
        <v>2231</v>
      </c>
      <c r="R1434" s="188">
        <f>+SUM(J1434:P1434)+2.86</f>
        <v>17.16</v>
      </c>
      <c r="S1434" s="88"/>
    </row>
    <row r="1435" spans="1:19" x14ac:dyDescent="0.2">
      <c r="A1435" s="38">
        <v>110335</v>
      </c>
      <c r="B1435" s="1" t="s">
        <v>2497</v>
      </c>
      <c r="C1435" s="185">
        <f t="shared" si="68"/>
        <v>35.089555119529095</v>
      </c>
      <c r="D1435" s="24"/>
      <c r="E1435" s="2">
        <v>2.4615384615384617</v>
      </c>
      <c r="F1435" s="31">
        <v>6.7256637168141591</v>
      </c>
      <c r="G1435" s="22">
        <v>5.882352941176471</v>
      </c>
      <c r="H1435" s="33"/>
      <c r="I1435" s="77">
        <f t="shared" si="69"/>
        <v>15.069555119529092</v>
      </c>
      <c r="J1435" s="2">
        <v>2.86</v>
      </c>
      <c r="K1435" s="2">
        <v>2.86</v>
      </c>
      <c r="L1435" s="2">
        <v>2.86</v>
      </c>
      <c r="M1435" s="2">
        <v>2.86</v>
      </c>
      <c r="N1435" s="2">
        <v>2.86</v>
      </c>
      <c r="O1435" s="2">
        <v>2.86</v>
      </c>
      <c r="P1435" s="151">
        <v>2.86</v>
      </c>
      <c r="Q1435" s="184"/>
      <c r="R1435" s="188">
        <f t="shared" si="70"/>
        <v>20.02</v>
      </c>
      <c r="S1435" s="88"/>
    </row>
    <row r="1436" spans="1:19" x14ac:dyDescent="0.2">
      <c r="A1436" s="38">
        <v>110480</v>
      </c>
      <c r="B1436" s="1" t="s">
        <v>2498</v>
      </c>
      <c r="C1436" s="185">
        <f t="shared" si="68"/>
        <v>25.217422015777039</v>
      </c>
      <c r="D1436" s="24"/>
      <c r="E1436" s="2">
        <v>5.2307692307692308</v>
      </c>
      <c r="F1436" s="31">
        <v>1.0619469026548671</v>
      </c>
      <c r="G1436" s="22">
        <v>1.7647058823529411</v>
      </c>
      <c r="H1436" s="13"/>
      <c r="I1436" s="77">
        <f t="shared" si="69"/>
        <v>8.0574220157770391</v>
      </c>
      <c r="J1436" s="151">
        <v>2.86</v>
      </c>
      <c r="K1436" s="151">
        <v>2.86</v>
      </c>
      <c r="L1436" s="151">
        <v>2.86</v>
      </c>
      <c r="M1436" s="159">
        <v>2.86</v>
      </c>
      <c r="N1436" s="2"/>
      <c r="O1436" s="2">
        <v>2.86</v>
      </c>
      <c r="P1436" s="151">
        <v>2.86</v>
      </c>
      <c r="Q1436" s="184"/>
      <c r="R1436" s="188">
        <f t="shared" si="70"/>
        <v>17.16</v>
      </c>
      <c r="S1436" s="88"/>
    </row>
    <row r="1437" spans="1:19" x14ac:dyDescent="0.2">
      <c r="A1437" s="38">
        <v>110799</v>
      </c>
      <c r="B1437" s="1" t="s">
        <v>2499</v>
      </c>
      <c r="C1437" s="185">
        <f t="shared" si="68"/>
        <v>38.931224122051816</v>
      </c>
      <c r="D1437" s="24">
        <v>5</v>
      </c>
      <c r="E1437" s="2">
        <v>5.8461538461538467</v>
      </c>
      <c r="F1437" s="31">
        <v>2.1238938053097343</v>
      </c>
      <c r="G1437" s="22">
        <v>2.9411764705882355</v>
      </c>
      <c r="H1437" s="13"/>
      <c r="I1437" s="77">
        <f t="shared" si="69"/>
        <v>10.911224122051816</v>
      </c>
      <c r="J1437" s="151">
        <v>2.86</v>
      </c>
      <c r="K1437" s="2"/>
      <c r="L1437" s="151">
        <v>2.86</v>
      </c>
      <c r="M1437" s="159">
        <v>2.86</v>
      </c>
      <c r="N1437" s="159">
        <v>2.86</v>
      </c>
      <c r="O1437" s="2">
        <v>2.86</v>
      </c>
      <c r="P1437" s="151">
        <v>2.86</v>
      </c>
      <c r="Q1437" s="184" t="s">
        <v>2231</v>
      </c>
      <c r="R1437" s="188">
        <f>+SUM(J1437:P1437)+2.86</f>
        <v>20.02</v>
      </c>
      <c r="S1437" s="88">
        <v>8</v>
      </c>
    </row>
    <row r="1438" spans="1:19" x14ac:dyDescent="0.2">
      <c r="A1438" s="38">
        <v>110864</v>
      </c>
      <c r="B1438" s="1" t="s">
        <v>2500</v>
      </c>
      <c r="C1438" s="185">
        <f t="shared" si="68"/>
        <v>29.277375565610861</v>
      </c>
      <c r="D1438" s="24">
        <v>5</v>
      </c>
      <c r="E1438" s="2">
        <v>6.1538461538461542</v>
      </c>
      <c r="F1438" s="31">
        <v>0</v>
      </c>
      <c r="G1438" s="22">
        <v>8.8235294117647065</v>
      </c>
      <c r="H1438" s="13"/>
      <c r="I1438" s="77">
        <f t="shared" si="69"/>
        <v>14.97737556561086</v>
      </c>
      <c r="J1438" s="151">
        <v>2.86</v>
      </c>
      <c r="K1438" s="151">
        <v>2.86</v>
      </c>
      <c r="L1438" s="151">
        <v>2.86</v>
      </c>
      <c r="M1438" s="2"/>
      <c r="N1438" s="2"/>
      <c r="O1438" s="2">
        <v>2.86</v>
      </c>
      <c r="P1438" s="151">
        <v>2.86</v>
      </c>
      <c r="Q1438" s="184"/>
      <c r="R1438" s="188">
        <f t="shared" si="70"/>
        <v>14.299999999999999</v>
      </c>
      <c r="S1438" s="88"/>
    </row>
    <row r="1439" spans="1:19" x14ac:dyDescent="0.2">
      <c r="A1439" s="38">
        <v>111241</v>
      </c>
      <c r="B1439" s="1" t="s">
        <v>2501</v>
      </c>
      <c r="C1439" s="185">
        <f t="shared" si="68"/>
        <v>32.024391142433828</v>
      </c>
      <c r="D1439" s="24">
        <v>5</v>
      </c>
      <c r="E1439" s="2">
        <v>6.4615384615384617</v>
      </c>
      <c r="F1439" s="31">
        <v>1.7699115044247788</v>
      </c>
      <c r="G1439" s="22">
        <v>7.3529411764705888</v>
      </c>
      <c r="H1439" s="13"/>
      <c r="I1439" s="77">
        <f t="shared" si="69"/>
        <v>15.584391142433828</v>
      </c>
      <c r="J1439" s="151">
        <v>2.86</v>
      </c>
      <c r="K1439" s="151">
        <v>2.86</v>
      </c>
      <c r="L1439" s="2"/>
      <c r="M1439" s="2"/>
      <c r="N1439" s="2"/>
      <c r="O1439" s="2">
        <v>2.86</v>
      </c>
      <c r="P1439" s="151">
        <v>2.86</v>
      </c>
      <c r="Q1439" s="184"/>
      <c r="R1439" s="188">
        <f t="shared" si="70"/>
        <v>11.44</v>
      </c>
      <c r="S1439" s="88">
        <v>5</v>
      </c>
    </row>
    <row r="1440" spans="1:19" x14ac:dyDescent="0.2">
      <c r="A1440" s="38">
        <v>111266</v>
      </c>
      <c r="B1440" s="1" t="s">
        <v>2502</v>
      </c>
      <c r="C1440" s="185">
        <f t="shared" si="68"/>
        <v>30.167968606094583</v>
      </c>
      <c r="D1440" s="24"/>
      <c r="E1440" s="2">
        <v>5.2307692307692308</v>
      </c>
      <c r="F1440" s="31">
        <v>4.2477876106194685</v>
      </c>
      <c r="G1440" s="22">
        <v>3.5294117647058822</v>
      </c>
      <c r="H1440" s="13"/>
      <c r="I1440" s="77">
        <f t="shared" si="69"/>
        <v>13.007968606094581</v>
      </c>
      <c r="J1440" s="151">
        <v>2.86</v>
      </c>
      <c r="K1440" s="151">
        <v>2.86</v>
      </c>
      <c r="L1440" s="151">
        <v>2.86</v>
      </c>
      <c r="M1440" s="159">
        <v>2.86</v>
      </c>
      <c r="N1440" s="2"/>
      <c r="O1440" s="2">
        <v>2.86</v>
      </c>
      <c r="P1440" s="151">
        <v>2.86</v>
      </c>
      <c r="Q1440" s="184"/>
      <c r="R1440" s="188">
        <f t="shared" si="70"/>
        <v>17.16</v>
      </c>
      <c r="S1440" s="88"/>
    </row>
    <row r="1441" spans="1:19" x14ac:dyDescent="0.2">
      <c r="A1441" s="38">
        <v>111291</v>
      </c>
      <c r="B1441" s="1" t="s">
        <v>2503</v>
      </c>
      <c r="C1441" s="185">
        <f t="shared" si="68"/>
        <v>25.024253393665159</v>
      </c>
      <c r="D1441" s="24">
        <v>5</v>
      </c>
      <c r="E1441" s="2">
        <v>4.9230769230769234</v>
      </c>
      <c r="F1441" s="31">
        <v>0</v>
      </c>
      <c r="G1441" s="22">
        <v>2.9411764705882355</v>
      </c>
      <c r="H1441" s="13"/>
      <c r="I1441" s="77">
        <f t="shared" si="69"/>
        <v>7.8642533936651589</v>
      </c>
      <c r="J1441" s="151">
        <v>2.86</v>
      </c>
      <c r="K1441" s="151">
        <v>2.86</v>
      </c>
      <c r="L1441" s="151">
        <v>2.86</v>
      </c>
      <c r="M1441" s="159">
        <v>2.86</v>
      </c>
      <c r="N1441" s="2"/>
      <c r="O1441" s="2">
        <v>2.86</v>
      </c>
      <c r="P1441" s="151">
        <v>2.86</v>
      </c>
      <c r="Q1441" s="184"/>
      <c r="R1441" s="188">
        <f t="shared" si="70"/>
        <v>17.16</v>
      </c>
      <c r="S1441" s="88"/>
    </row>
    <row r="1442" spans="1:19" x14ac:dyDescent="0.2">
      <c r="A1442" s="39">
        <v>120038</v>
      </c>
      <c r="B1442" s="1" t="s">
        <v>2504</v>
      </c>
      <c r="C1442" s="185">
        <f t="shared" si="68"/>
        <v>47.547289472630439</v>
      </c>
      <c r="D1442" s="24">
        <v>5</v>
      </c>
      <c r="E1442" s="2">
        <v>7.6923076923076925</v>
      </c>
      <c r="F1442" s="31">
        <v>3.8938053097345131</v>
      </c>
      <c r="G1442" s="22">
        <v>7.9411764705882355</v>
      </c>
      <c r="H1442" s="13"/>
      <c r="I1442" s="77">
        <f t="shared" si="69"/>
        <v>19.527289472630443</v>
      </c>
      <c r="J1442" s="151">
        <v>2.86</v>
      </c>
      <c r="K1442" s="151">
        <v>2.86</v>
      </c>
      <c r="L1442" s="151">
        <v>2.86</v>
      </c>
      <c r="M1442" s="159">
        <v>2.86</v>
      </c>
      <c r="N1442" s="159">
        <v>2.86</v>
      </c>
      <c r="O1442" s="2">
        <v>2.86</v>
      </c>
      <c r="P1442" s="151">
        <v>2.86</v>
      </c>
      <c r="Q1442" s="184" t="s">
        <v>2231</v>
      </c>
      <c r="R1442" s="188">
        <f t="shared" si="70"/>
        <v>20.02</v>
      </c>
      <c r="S1442" s="88">
        <v>8</v>
      </c>
    </row>
    <row r="1443" spans="1:19" x14ac:dyDescent="0.2">
      <c r="A1443" s="38">
        <v>120220</v>
      </c>
      <c r="B1443" s="1" t="s">
        <v>2505</v>
      </c>
      <c r="C1443" s="185">
        <f t="shared" si="68"/>
        <v>29.215571216914267</v>
      </c>
      <c r="D1443" s="24"/>
      <c r="E1443" s="2">
        <v>2.7692307692307692</v>
      </c>
      <c r="F1443" s="31">
        <v>4.9557522123893802</v>
      </c>
      <c r="G1443" s="22">
        <v>1.4705882352941178</v>
      </c>
      <c r="H1443" s="13"/>
      <c r="I1443" s="77">
        <f t="shared" si="69"/>
        <v>9.1955712169142672</v>
      </c>
      <c r="J1443" s="151">
        <v>2.86</v>
      </c>
      <c r="K1443" s="151">
        <v>2.86</v>
      </c>
      <c r="L1443" s="151">
        <v>2.86</v>
      </c>
      <c r="M1443" s="159">
        <v>2.86</v>
      </c>
      <c r="N1443" s="159">
        <v>2.86</v>
      </c>
      <c r="O1443" s="2">
        <v>2.86</v>
      </c>
      <c r="P1443" s="151">
        <v>2.86</v>
      </c>
      <c r="Q1443" s="184" t="s">
        <v>2231</v>
      </c>
      <c r="R1443" s="188">
        <f t="shared" si="70"/>
        <v>20.02</v>
      </c>
      <c r="S1443" s="88"/>
    </row>
    <row r="1444" spans="1:19" x14ac:dyDescent="0.2">
      <c r="A1444" s="38">
        <v>120318</v>
      </c>
      <c r="B1444" s="1" t="s">
        <v>2506</v>
      </c>
      <c r="C1444" s="185">
        <f t="shared" si="68"/>
        <v>33.885975253273536</v>
      </c>
      <c r="D1444" s="24"/>
      <c r="E1444" s="2">
        <v>6.1538461538461542</v>
      </c>
      <c r="F1444" s="31">
        <v>2.1238938053097343</v>
      </c>
      <c r="G1444" s="22">
        <v>5.5882352941176476</v>
      </c>
      <c r="H1444" s="13"/>
      <c r="I1444" s="77">
        <f t="shared" si="69"/>
        <v>13.865975253273536</v>
      </c>
      <c r="J1444" s="151">
        <v>2.86</v>
      </c>
      <c r="K1444" s="151">
        <v>2.86</v>
      </c>
      <c r="L1444" s="151">
        <v>2.86</v>
      </c>
      <c r="M1444" s="159">
        <v>2.86</v>
      </c>
      <c r="N1444" s="159">
        <v>2.86</v>
      </c>
      <c r="O1444" s="2">
        <v>2.86</v>
      </c>
      <c r="P1444" s="151">
        <v>2.86</v>
      </c>
      <c r="Q1444" s="184" t="s">
        <v>2231</v>
      </c>
      <c r="R1444" s="188">
        <f t="shared" si="70"/>
        <v>20.02</v>
      </c>
      <c r="S1444" s="88"/>
    </row>
    <row r="1445" spans="1:19" x14ac:dyDescent="0.2">
      <c r="A1445" s="38">
        <v>120327</v>
      </c>
      <c r="B1445" s="1" t="s">
        <v>2507</v>
      </c>
      <c r="C1445" s="185">
        <f t="shared" si="68"/>
        <v>26.813937452448645</v>
      </c>
      <c r="D1445" s="24"/>
      <c r="E1445" s="2">
        <v>4.6153846153846159</v>
      </c>
      <c r="F1445" s="31">
        <v>0.70796460176991149</v>
      </c>
      <c r="G1445" s="22">
        <v>1.4705882352941178</v>
      </c>
      <c r="H1445" s="13"/>
      <c r="I1445" s="77">
        <f t="shared" si="69"/>
        <v>6.7939374524486453</v>
      </c>
      <c r="J1445" s="151">
        <v>2.86</v>
      </c>
      <c r="K1445" s="151">
        <v>2.86</v>
      </c>
      <c r="L1445" s="151">
        <v>2.86</v>
      </c>
      <c r="M1445" s="159">
        <v>2.86</v>
      </c>
      <c r="N1445" s="159">
        <v>2.86</v>
      </c>
      <c r="O1445" s="2">
        <v>2.86</v>
      </c>
      <c r="P1445" s="151">
        <v>2.86</v>
      </c>
      <c r="Q1445" s="184" t="s">
        <v>2231</v>
      </c>
      <c r="R1445" s="188">
        <f t="shared" si="70"/>
        <v>20.02</v>
      </c>
      <c r="S1445" s="88"/>
    </row>
    <row r="1446" spans="1:19" x14ac:dyDescent="0.2">
      <c r="A1446" s="38">
        <v>120377</v>
      </c>
      <c r="B1446" s="1" t="s">
        <v>2508</v>
      </c>
      <c r="C1446" s="185">
        <f t="shared" si="68"/>
        <v>29.696699635606457</v>
      </c>
      <c r="D1446" s="24">
        <v>5</v>
      </c>
      <c r="E1446" s="2">
        <v>8</v>
      </c>
      <c r="F1446" s="31">
        <v>2.4778761061946901</v>
      </c>
      <c r="G1446" s="22">
        <v>2.0588235294117649</v>
      </c>
      <c r="H1446" s="13"/>
      <c r="I1446" s="77">
        <f t="shared" si="69"/>
        <v>12.536699635606455</v>
      </c>
      <c r="J1446" s="151">
        <v>2.86</v>
      </c>
      <c r="K1446" s="151">
        <v>2.86</v>
      </c>
      <c r="L1446" s="151">
        <v>2.86</v>
      </c>
      <c r="M1446" s="159">
        <v>2.86</v>
      </c>
      <c r="N1446" s="2"/>
      <c r="O1446" s="2">
        <v>2.86</v>
      </c>
      <c r="P1446" s="151">
        <v>2.86</v>
      </c>
      <c r="Q1446" s="184"/>
      <c r="R1446" s="188">
        <f t="shared" si="70"/>
        <v>17.16</v>
      </c>
      <c r="S1446" s="88"/>
    </row>
    <row r="1447" spans="1:19" x14ac:dyDescent="0.2">
      <c r="A1447" s="38">
        <v>120458</v>
      </c>
      <c r="B1447" s="1" t="s">
        <v>2509</v>
      </c>
      <c r="C1447" s="185">
        <f t="shared" si="68"/>
        <v>29.263440515757019</v>
      </c>
      <c r="D1447" s="24">
        <v>5</v>
      </c>
      <c r="E1447" s="2">
        <v>7.0769230769230775</v>
      </c>
      <c r="F1447" s="31">
        <v>1.415929203539823</v>
      </c>
      <c r="G1447" s="22">
        <v>6.4705882352941178</v>
      </c>
      <c r="H1447" s="13"/>
      <c r="I1447" s="77">
        <f t="shared" si="69"/>
        <v>14.963440515757018</v>
      </c>
      <c r="J1447" s="2"/>
      <c r="K1447" s="2"/>
      <c r="L1447" s="2"/>
      <c r="M1447" s="159">
        <v>2.86</v>
      </c>
      <c r="N1447" s="159">
        <v>2.86</v>
      </c>
      <c r="O1447" s="2">
        <v>2.86</v>
      </c>
      <c r="P1447" s="151">
        <v>2.86</v>
      </c>
      <c r="Q1447" s="184" t="s">
        <v>2231</v>
      </c>
      <c r="R1447" s="188">
        <f>+SUM(J1447:P1447)+2.86</f>
        <v>14.299999999999999</v>
      </c>
      <c r="S1447" s="88"/>
    </row>
    <row r="1448" spans="1:19" x14ac:dyDescent="0.2">
      <c r="A1448" s="38">
        <v>120467</v>
      </c>
      <c r="B1448" s="1" t="s">
        <v>2510</v>
      </c>
      <c r="C1448" s="185">
        <f t="shared" si="68"/>
        <v>39.076020502142313</v>
      </c>
      <c r="D1448" s="24"/>
      <c r="E1448" s="2">
        <v>6.4615384615384617</v>
      </c>
      <c r="F1448" s="31">
        <v>2.1238938053097343</v>
      </c>
      <c r="G1448" s="22">
        <v>6.4705882352941178</v>
      </c>
      <c r="H1448" s="13"/>
      <c r="I1448" s="77">
        <f t="shared" si="69"/>
        <v>15.056020502142314</v>
      </c>
      <c r="J1448" s="151">
        <v>2.86</v>
      </c>
      <c r="K1448" s="151">
        <v>2.86</v>
      </c>
      <c r="L1448" s="151">
        <v>2.86</v>
      </c>
      <c r="M1448" s="159">
        <v>2.86</v>
      </c>
      <c r="N1448" s="159">
        <v>2.86</v>
      </c>
      <c r="O1448" s="2">
        <v>2.86</v>
      </c>
      <c r="P1448" s="151">
        <v>2.86</v>
      </c>
      <c r="Q1448" s="184" t="s">
        <v>2231</v>
      </c>
      <c r="R1448" s="188">
        <f t="shared" si="70"/>
        <v>20.02</v>
      </c>
      <c r="S1448" s="88">
        <v>4</v>
      </c>
    </row>
    <row r="1449" spans="1:19" x14ac:dyDescent="0.2">
      <c r="A1449" s="40">
        <v>120494</v>
      </c>
      <c r="B1449" s="28" t="s">
        <v>2511</v>
      </c>
      <c r="C1449" s="185">
        <f t="shared" si="68"/>
        <v>56.843529411764706</v>
      </c>
      <c r="D1449" s="24">
        <v>5</v>
      </c>
      <c r="E1449" s="2">
        <v>8</v>
      </c>
      <c r="F1449" s="31">
        <v>10</v>
      </c>
      <c r="G1449" s="22">
        <v>8.8235294117647065</v>
      </c>
      <c r="H1449" s="29"/>
      <c r="I1449" s="77">
        <f t="shared" si="69"/>
        <v>26.823529411764707</v>
      </c>
      <c r="J1449" s="151">
        <v>2.86</v>
      </c>
      <c r="K1449" s="151">
        <v>2.86</v>
      </c>
      <c r="L1449" s="151">
        <v>2.86</v>
      </c>
      <c r="M1449" s="159">
        <v>2.86</v>
      </c>
      <c r="N1449" s="159">
        <v>2.86</v>
      </c>
      <c r="O1449" s="2">
        <v>2.86</v>
      </c>
      <c r="P1449" s="151">
        <v>2.86</v>
      </c>
      <c r="Q1449" s="184" t="s">
        <v>2231</v>
      </c>
      <c r="R1449" s="188">
        <f t="shared" si="70"/>
        <v>20.02</v>
      </c>
      <c r="S1449" s="88">
        <v>10</v>
      </c>
    </row>
    <row r="1450" spans="1:19" x14ac:dyDescent="0.2">
      <c r="A1450" s="40">
        <v>120521</v>
      </c>
      <c r="B1450" s="28" t="s">
        <v>2512</v>
      </c>
      <c r="C1450" s="185">
        <f t="shared" si="68"/>
        <v>38.31511872822648</v>
      </c>
      <c r="D1450" s="24"/>
      <c r="E1450" s="2">
        <v>3.6923076923076925</v>
      </c>
      <c r="F1450" s="31">
        <v>4.9557522123893802</v>
      </c>
      <c r="G1450" s="22">
        <v>2.6470588235294117</v>
      </c>
      <c r="H1450" s="29"/>
      <c r="I1450" s="77">
        <f t="shared" si="69"/>
        <v>11.295118728226484</v>
      </c>
      <c r="J1450" s="151">
        <v>2.86</v>
      </c>
      <c r="K1450" s="151">
        <v>2.86</v>
      </c>
      <c r="L1450" s="151">
        <v>2.86</v>
      </c>
      <c r="M1450" s="159">
        <v>2.86</v>
      </c>
      <c r="N1450" s="159">
        <v>2.86</v>
      </c>
      <c r="O1450" s="4">
        <v>2.86</v>
      </c>
      <c r="P1450" s="159">
        <v>2.86</v>
      </c>
      <c r="Q1450" s="184" t="s">
        <v>2231</v>
      </c>
      <c r="R1450" s="188">
        <f t="shared" si="70"/>
        <v>20.02</v>
      </c>
      <c r="S1450" s="88">
        <v>7</v>
      </c>
    </row>
    <row r="1451" spans="1:19" x14ac:dyDescent="0.2">
      <c r="A1451" s="40">
        <v>120529</v>
      </c>
      <c r="B1451" s="28" t="s">
        <v>2513</v>
      </c>
      <c r="C1451" s="185">
        <f t="shared" si="68"/>
        <v>43.751950506547075</v>
      </c>
      <c r="D1451" s="24">
        <v>5</v>
      </c>
      <c r="E1451" s="2">
        <v>8.3076923076923084</v>
      </c>
      <c r="F1451" s="31">
        <v>4.2477876106194685</v>
      </c>
      <c r="G1451" s="22">
        <v>6.1764705882352944</v>
      </c>
      <c r="H1451" s="29"/>
      <c r="I1451" s="77">
        <f t="shared" si="69"/>
        <v>18.731950506547072</v>
      </c>
      <c r="J1451" s="151">
        <v>2.86</v>
      </c>
      <c r="K1451" s="151">
        <v>2.86</v>
      </c>
      <c r="L1451" s="151">
        <v>2.86</v>
      </c>
      <c r="M1451" s="4"/>
      <c r="N1451" s="4">
        <v>2.86</v>
      </c>
      <c r="O1451" s="4">
        <v>2.86</v>
      </c>
      <c r="P1451" s="159">
        <v>2.86</v>
      </c>
      <c r="Q1451" s="184" t="s">
        <v>2231</v>
      </c>
      <c r="R1451" s="188">
        <f>+SUM(J1451:P1451)+2.86</f>
        <v>20.02</v>
      </c>
      <c r="S1451" s="88">
        <v>5</v>
      </c>
    </row>
    <row r="1452" spans="1:19" x14ac:dyDescent="0.2">
      <c r="A1452" s="40">
        <v>120532</v>
      </c>
      <c r="B1452" s="28" t="s">
        <v>2514</v>
      </c>
      <c r="C1452" s="185">
        <f t="shared" si="68"/>
        <v>30.223619909502261</v>
      </c>
      <c r="D1452" s="24"/>
      <c r="E1452" s="2">
        <v>4.6153846153846159</v>
      </c>
      <c r="F1452" s="31">
        <v>0</v>
      </c>
      <c r="G1452" s="22">
        <v>5.5882352941176476</v>
      </c>
      <c r="H1452" s="29"/>
      <c r="I1452" s="77">
        <f t="shared" si="69"/>
        <v>10.203619909502263</v>
      </c>
      <c r="J1452" s="151">
        <v>2.86</v>
      </c>
      <c r="K1452" s="151">
        <v>2.86</v>
      </c>
      <c r="L1452" s="151">
        <v>2.86</v>
      </c>
      <c r="M1452" s="159">
        <v>2.86</v>
      </c>
      <c r="N1452" s="159">
        <v>2.86</v>
      </c>
      <c r="O1452" s="4">
        <v>2.86</v>
      </c>
      <c r="P1452" s="159">
        <v>2.86</v>
      </c>
      <c r="Q1452" s="184" t="s">
        <v>2231</v>
      </c>
      <c r="R1452" s="188">
        <f t="shared" si="70"/>
        <v>20.02</v>
      </c>
      <c r="S1452" s="88"/>
    </row>
    <row r="1453" spans="1:19" x14ac:dyDescent="0.2">
      <c r="A1453" s="40">
        <v>120605</v>
      </c>
      <c r="B1453" s="28" t="s">
        <v>2515</v>
      </c>
      <c r="C1453" s="185">
        <f t="shared" si="68"/>
        <v>38.806249149081012</v>
      </c>
      <c r="D1453" s="24"/>
      <c r="E1453" s="2">
        <v>9.5384615384615383</v>
      </c>
      <c r="F1453" s="31">
        <v>4.2477876106194685</v>
      </c>
      <c r="G1453" s="22">
        <v>5</v>
      </c>
      <c r="H1453" s="29"/>
      <c r="I1453" s="77">
        <f t="shared" si="69"/>
        <v>18.786249149081009</v>
      </c>
      <c r="J1453" s="151">
        <v>2.86</v>
      </c>
      <c r="K1453" s="151">
        <v>2.86</v>
      </c>
      <c r="L1453" s="151">
        <v>2.86</v>
      </c>
      <c r="M1453" s="4"/>
      <c r="N1453" s="159">
        <v>2.86</v>
      </c>
      <c r="O1453" s="4">
        <v>2.86</v>
      </c>
      <c r="P1453" s="159">
        <v>2.86</v>
      </c>
      <c r="Q1453" s="184" t="s">
        <v>2231</v>
      </c>
      <c r="R1453" s="188">
        <f>+SUM(J1453:P1453)+2.86</f>
        <v>20.02</v>
      </c>
      <c r="S1453" s="88"/>
    </row>
    <row r="1454" spans="1:19" x14ac:dyDescent="0.2">
      <c r="A1454" s="40">
        <v>120713</v>
      </c>
      <c r="B1454" s="28" t="s">
        <v>2516</v>
      </c>
      <c r="C1454" s="185">
        <f t="shared" si="68"/>
        <v>31.921902855083491</v>
      </c>
      <c r="D1454" s="24">
        <v>5</v>
      </c>
      <c r="E1454" s="2">
        <v>6.4615384615384617</v>
      </c>
      <c r="F1454" s="31">
        <v>2.1238938053097343</v>
      </c>
      <c r="G1454" s="22">
        <v>6.1764705882352944</v>
      </c>
      <c r="H1454" s="29"/>
      <c r="I1454" s="77">
        <f t="shared" si="69"/>
        <v>14.761902855083491</v>
      </c>
      <c r="J1454" s="151">
        <v>2.86</v>
      </c>
      <c r="K1454" s="151">
        <v>2.86</v>
      </c>
      <c r="L1454" s="151">
        <v>2.86</v>
      </c>
      <c r="M1454" s="159">
        <v>2.86</v>
      </c>
      <c r="N1454" s="4"/>
      <c r="O1454" s="4">
        <v>2.86</v>
      </c>
      <c r="P1454" s="159">
        <v>2.86</v>
      </c>
      <c r="Q1454" s="184"/>
      <c r="R1454" s="188">
        <f t="shared" si="70"/>
        <v>17.16</v>
      </c>
      <c r="S1454" s="88"/>
    </row>
    <row r="1455" spans="1:19" x14ac:dyDescent="0.2">
      <c r="A1455" s="40">
        <v>120715</v>
      </c>
      <c r="B1455" s="28" t="s">
        <v>2517</v>
      </c>
      <c r="C1455" s="185">
        <f t="shared" si="68"/>
        <v>36.098604893284744</v>
      </c>
      <c r="D1455" s="24"/>
      <c r="E1455" s="2">
        <v>4</v>
      </c>
      <c r="F1455" s="31">
        <v>6.7256637168141591</v>
      </c>
      <c r="G1455" s="22">
        <v>2.3529411764705883</v>
      </c>
      <c r="H1455" s="29"/>
      <c r="I1455" s="77">
        <f t="shared" si="69"/>
        <v>13.078604893284748</v>
      </c>
      <c r="J1455" s="151">
        <v>2.86</v>
      </c>
      <c r="K1455" s="151">
        <v>2.86</v>
      </c>
      <c r="L1455" s="151">
        <v>2.86</v>
      </c>
      <c r="M1455" s="159">
        <v>2.86</v>
      </c>
      <c r="N1455" s="159">
        <v>2.86</v>
      </c>
      <c r="O1455" s="4">
        <v>2.86</v>
      </c>
      <c r="P1455" s="159">
        <v>2.86</v>
      </c>
      <c r="Q1455" s="184" t="s">
        <v>2231</v>
      </c>
      <c r="R1455" s="188">
        <f t="shared" si="70"/>
        <v>20.02</v>
      </c>
      <c r="S1455" s="88">
        <v>3</v>
      </c>
    </row>
    <row r="1456" spans="1:19" x14ac:dyDescent="0.2">
      <c r="A1456" s="40">
        <v>120747</v>
      </c>
      <c r="B1456" s="28" t="s">
        <v>2518</v>
      </c>
      <c r="C1456" s="185">
        <f t="shared" si="68"/>
        <v>39.404575341368684</v>
      </c>
      <c r="D1456" s="24"/>
      <c r="E1456" s="2">
        <v>7.0769230769230775</v>
      </c>
      <c r="F1456" s="31">
        <v>4.6017699115044248</v>
      </c>
      <c r="G1456" s="22">
        <v>4.7058823529411766</v>
      </c>
      <c r="H1456" s="29"/>
      <c r="I1456" s="77">
        <f t="shared" si="69"/>
        <v>16.384575341368681</v>
      </c>
      <c r="J1456" s="151">
        <v>2.86</v>
      </c>
      <c r="K1456" s="151">
        <v>2.86</v>
      </c>
      <c r="L1456" s="151">
        <v>2.86</v>
      </c>
      <c r="M1456" s="159">
        <v>2.86</v>
      </c>
      <c r="N1456" s="159">
        <v>2.86</v>
      </c>
      <c r="O1456" s="4">
        <v>2.86</v>
      </c>
      <c r="P1456" s="159">
        <v>2.86</v>
      </c>
      <c r="Q1456" s="184" t="s">
        <v>2231</v>
      </c>
      <c r="R1456" s="188">
        <f t="shared" si="70"/>
        <v>20.02</v>
      </c>
      <c r="S1456" s="88">
        <v>3</v>
      </c>
    </row>
    <row r="1457" spans="1:19" x14ac:dyDescent="0.2">
      <c r="A1457" s="40">
        <v>120834</v>
      </c>
      <c r="B1457" s="28" t="s">
        <v>2519</v>
      </c>
      <c r="C1457" s="185">
        <f t="shared" si="68"/>
        <v>25.327874104032354</v>
      </c>
      <c r="D1457" s="24">
        <v>5</v>
      </c>
      <c r="E1457" s="2">
        <v>3.384615384615385</v>
      </c>
      <c r="F1457" s="31">
        <v>0.70796460176991149</v>
      </c>
      <c r="G1457" s="22">
        <v>3.2352941176470589</v>
      </c>
      <c r="H1457" s="29"/>
      <c r="I1457" s="77">
        <f t="shared" si="69"/>
        <v>7.3278741040323556</v>
      </c>
      <c r="J1457" s="151">
        <v>2.86</v>
      </c>
      <c r="K1457" s="4"/>
      <c r="L1457" s="151">
        <v>2.86</v>
      </c>
      <c r="M1457" s="4"/>
      <c r="N1457" s="159">
        <v>2.86</v>
      </c>
      <c r="O1457" s="4">
        <v>2.86</v>
      </c>
      <c r="P1457" s="159">
        <v>2.86</v>
      </c>
      <c r="Q1457" s="184" t="s">
        <v>2231</v>
      </c>
      <c r="R1457" s="188">
        <v>18</v>
      </c>
      <c r="S1457" s="88"/>
    </row>
    <row r="1458" spans="1:19" x14ac:dyDescent="0.2">
      <c r="A1458" s="40">
        <v>120853</v>
      </c>
      <c r="B1458" s="28" t="s">
        <v>2520</v>
      </c>
      <c r="C1458" s="185">
        <f t="shared" si="68"/>
        <v>40.970235053858168</v>
      </c>
      <c r="D1458" s="24">
        <v>5</v>
      </c>
      <c r="E1458" s="2">
        <v>9.8461538461538467</v>
      </c>
      <c r="F1458" s="31">
        <v>7.7876106194690262</v>
      </c>
      <c r="G1458" s="22">
        <v>6.1764705882352944</v>
      </c>
      <c r="H1458" s="29"/>
      <c r="I1458" s="77">
        <f t="shared" si="69"/>
        <v>23.810235053858168</v>
      </c>
      <c r="J1458" s="151">
        <v>2.86</v>
      </c>
      <c r="K1458" s="151">
        <v>2.86</v>
      </c>
      <c r="L1458" s="151">
        <v>2.86</v>
      </c>
      <c r="M1458" s="159">
        <v>2.86</v>
      </c>
      <c r="N1458" s="4"/>
      <c r="O1458" s="4">
        <v>2.86</v>
      </c>
      <c r="P1458" s="159">
        <v>2.86</v>
      </c>
      <c r="Q1458" s="184"/>
      <c r="R1458" s="188">
        <f t="shared" si="70"/>
        <v>17.16</v>
      </c>
      <c r="S1458" s="88"/>
    </row>
    <row r="1459" spans="1:19" x14ac:dyDescent="0.2">
      <c r="A1459" s="40">
        <v>120871</v>
      </c>
      <c r="B1459" s="28" t="s">
        <v>2521</v>
      </c>
      <c r="C1459" s="185">
        <f t="shared" si="68"/>
        <v>42.298781083570255</v>
      </c>
      <c r="D1459" s="24">
        <v>5</v>
      </c>
      <c r="E1459" s="2">
        <v>6.1538461538461542</v>
      </c>
      <c r="F1459" s="31">
        <v>2.4778761061946901</v>
      </c>
      <c r="G1459" s="22">
        <v>7.6470588235294121</v>
      </c>
      <c r="H1459" s="29"/>
      <c r="I1459" s="77">
        <f t="shared" si="69"/>
        <v>16.278781083570255</v>
      </c>
      <c r="J1459" s="151">
        <v>2.86</v>
      </c>
      <c r="K1459" s="151">
        <v>2.86</v>
      </c>
      <c r="L1459" s="151">
        <v>2.86</v>
      </c>
      <c r="M1459" s="159">
        <v>2.86</v>
      </c>
      <c r="N1459" s="159">
        <v>2.86</v>
      </c>
      <c r="O1459" s="4">
        <v>2.86</v>
      </c>
      <c r="P1459" s="159">
        <v>2.86</v>
      </c>
      <c r="Q1459" s="184" t="s">
        <v>2231</v>
      </c>
      <c r="R1459" s="188">
        <f t="shared" si="70"/>
        <v>20.02</v>
      </c>
      <c r="S1459" s="88">
        <v>6</v>
      </c>
    </row>
    <row r="1460" spans="1:19" x14ac:dyDescent="0.2">
      <c r="A1460" s="40">
        <v>120891</v>
      </c>
      <c r="B1460" s="28" t="s">
        <v>2522</v>
      </c>
      <c r="C1460" s="185">
        <f t="shared" si="68"/>
        <v>47.316657990629878</v>
      </c>
      <c r="D1460" s="24">
        <v>5</v>
      </c>
      <c r="E1460" s="2">
        <v>10</v>
      </c>
      <c r="F1460" s="31">
        <v>5.663716814159292</v>
      </c>
      <c r="G1460" s="22">
        <v>7.3529411764705888</v>
      </c>
      <c r="H1460" s="29"/>
      <c r="I1460" s="77">
        <f t="shared" si="69"/>
        <v>23.016657990629881</v>
      </c>
      <c r="J1460" s="4"/>
      <c r="K1460" s="151">
        <v>2.86</v>
      </c>
      <c r="L1460" s="151">
        <v>2.86</v>
      </c>
      <c r="M1460" s="159">
        <v>2.86</v>
      </c>
      <c r="N1460" s="4"/>
      <c r="O1460" s="4">
        <v>2.86</v>
      </c>
      <c r="P1460" s="159">
        <v>2.86</v>
      </c>
      <c r="Q1460" s="184"/>
      <c r="R1460" s="188">
        <f t="shared" si="70"/>
        <v>14.299999999999999</v>
      </c>
      <c r="S1460" s="88">
        <v>10</v>
      </c>
    </row>
    <row r="1461" spans="1:19" x14ac:dyDescent="0.2">
      <c r="A1461" s="40">
        <v>120985</v>
      </c>
      <c r="B1461" s="28" t="s">
        <v>2523</v>
      </c>
      <c r="C1461" s="185">
        <f t="shared" si="68"/>
        <v>50.868196051735879</v>
      </c>
      <c r="D1461" s="24">
        <v>5</v>
      </c>
      <c r="E1461" s="2">
        <v>9.5384615384615383</v>
      </c>
      <c r="F1461" s="31">
        <v>5.3097345132743365</v>
      </c>
      <c r="G1461" s="22">
        <v>10</v>
      </c>
      <c r="H1461" s="29"/>
      <c r="I1461" s="77">
        <f t="shared" si="69"/>
        <v>24.848196051735876</v>
      </c>
      <c r="J1461" s="151">
        <v>2.86</v>
      </c>
      <c r="K1461" s="151">
        <v>2.86</v>
      </c>
      <c r="L1461" s="151">
        <v>2.86</v>
      </c>
      <c r="M1461" s="159">
        <v>2.86</v>
      </c>
      <c r="N1461" s="159">
        <v>2.86</v>
      </c>
      <c r="O1461" s="4">
        <v>2.86</v>
      </c>
      <c r="P1461" s="159">
        <v>2.86</v>
      </c>
      <c r="Q1461" s="184" t="s">
        <v>2231</v>
      </c>
      <c r="R1461" s="188">
        <f t="shared" si="70"/>
        <v>20.02</v>
      </c>
      <c r="S1461" s="88">
        <v>6</v>
      </c>
    </row>
    <row r="1462" spans="1:19" x14ac:dyDescent="0.2">
      <c r="A1462" s="40">
        <v>121048</v>
      </c>
      <c r="B1462" s="28" t="s">
        <v>2524</v>
      </c>
      <c r="C1462" s="185">
        <f t="shared" si="68"/>
        <v>34.572173947863689</v>
      </c>
      <c r="D1462" s="24">
        <v>5</v>
      </c>
      <c r="E1462" s="2">
        <v>3.384615384615385</v>
      </c>
      <c r="F1462" s="31">
        <v>1.7699115044247788</v>
      </c>
      <c r="G1462" s="22">
        <v>9.117647058823529</v>
      </c>
      <c r="H1462" s="29"/>
      <c r="I1462" s="77">
        <f t="shared" si="69"/>
        <v>14.272173947863692</v>
      </c>
      <c r="J1462" s="151">
        <v>2.86</v>
      </c>
      <c r="K1462" s="4"/>
      <c r="L1462" s="151">
        <v>2.86</v>
      </c>
      <c r="M1462" s="159">
        <v>2.86</v>
      </c>
      <c r="N1462" s="4"/>
      <c r="O1462" s="4">
        <v>2.86</v>
      </c>
      <c r="P1462" s="159">
        <v>2.86</v>
      </c>
      <c r="Q1462" s="184"/>
      <c r="R1462" s="188">
        <f t="shared" si="70"/>
        <v>14.299999999999999</v>
      </c>
      <c r="S1462" s="88">
        <v>6</v>
      </c>
    </row>
    <row r="1463" spans="1:19" x14ac:dyDescent="0.2">
      <c r="A1463" s="40">
        <v>121118</v>
      </c>
      <c r="B1463" s="28" t="s">
        <v>2525</v>
      </c>
      <c r="C1463" s="185">
        <f t="shared" si="68"/>
        <v>29.181952508709408</v>
      </c>
      <c r="D1463" s="24"/>
      <c r="E1463" s="2">
        <v>0.92307692307692313</v>
      </c>
      <c r="F1463" s="31">
        <v>6.0176991150442474</v>
      </c>
      <c r="G1463" s="22">
        <v>7.9411764705882355</v>
      </c>
      <c r="H1463" s="29"/>
      <c r="I1463" s="77">
        <f t="shared" si="69"/>
        <v>14.881952508709407</v>
      </c>
      <c r="J1463" s="151">
        <v>2.86</v>
      </c>
      <c r="K1463" s="4"/>
      <c r="L1463" s="151">
        <v>2.86</v>
      </c>
      <c r="M1463" s="159">
        <v>2.86</v>
      </c>
      <c r="N1463" s="4"/>
      <c r="O1463" s="4">
        <v>2.86</v>
      </c>
      <c r="P1463" s="159">
        <v>2.86</v>
      </c>
      <c r="Q1463" s="184"/>
      <c r="R1463" s="188">
        <f t="shared" si="70"/>
        <v>14.299999999999999</v>
      </c>
      <c r="S1463" s="88"/>
    </row>
    <row r="1464" spans="1:19" x14ac:dyDescent="0.2">
      <c r="A1464" s="40">
        <v>121156</v>
      </c>
      <c r="B1464" s="28" t="s">
        <v>2526</v>
      </c>
      <c r="C1464" s="185">
        <f t="shared" si="68"/>
        <v>36.952945180795261</v>
      </c>
      <c r="D1464" s="24">
        <v>5</v>
      </c>
      <c r="E1464" s="2">
        <v>9.2307692307692317</v>
      </c>
      <c r="F1464" s="31">
        <v>3.5398230088495577</v>
      </c>
      <c r="G1464" s="22">
        <v>5.882352941176471</v>
      </c>
      <c r="H1464" s="29"/>
      <c r="I1464" s="77">
        <f t="shared" si="69"/>
        <v>18.65294518079526</v>
      </c>
      <c r="J1464" s="151">
        <v>2.86</v>
      </c>
      <c r="K1464" s="151">
        <v>2.86</v>
      </c>
      <c r="L1464" s="151">
        <v>2.86</v>
      </c>
      <c r="M1464" s="4"/>
      <c r="N1464" s="4"/>
      <c r="O1464" s="4">
        <v>2.86</v>
      </c>
      <c r="P1464" s="159">
        <v>2.86</v>
      </c>
      <c r="Q1464" s="184"/>
      <c r="R1464" s="188">
        <f t="shared" si="70"/>
        <v>14.299999999999999</v>
      </c>
      <c r="S1464" s="88">
        <v>4</v>
      </c>
    </row>
    <row r="1465" spans="1:19" x14ac:dyDescent="0.2">
      <c r="A1465" s="40">
        <v>121193</v>
      </c>
      <c r="B1465" s="28" t="s">
        <v>2527</v>
      </c>
      <c r="C1465" s="185">
        <f t="shared" si="68"/>
        <v>25.465796660393224</v>
      </c>
      <c r="D1465" s="24"/>
      <c r="E1465" s="2">
        <v>6.4615384615384617</v>
      </c>
      <c r="F1465" s="31">
        <v>4.2477876106194685</v>
      </c>
      <c r="G1465" s="22">
        <v>6.1764705882352944</v>
      </c>
      <c r="H1465" s="29"/>
      <c r="I1465" s="77">
        <f t="shared" si="69"/>
        <v>16.885796660393225</v>
      </c>
      <c r="J1465" s="151">
        <v>2.86</v>
      </c>
      <c r="K1465" s="151">
        <v>2.86</v>
      </c>
      <c r="L1465" s="4"/>
      <c r="M1465" s="159">
        <v>2.86</v>
      </c>
      <c r="N1465" s="4"/>
      <c r="O1465" s="4"/>
      <c r="P1465" s="159"/>
      <c r="Q1465" s="184"/>
      <c r="R1465" s="188">
        <f t="shared" si="70"/>
        <v>8.58</v>
      </c>
      <c r="S1465" s="88"/>
    </row>
    <row r="1466" spans="1:19" x14ac:dyDescent="0.2">
      <c r="A1466" s="40">
        <v>121229</v>
      </c>
      <c r="B1466" s="28" t="s">
        <v>2528</v>
      </c>
      <c r="C1466" s="185">
        <f t="shared" si="68"/>
        <v>55.667058823529416</v>
      </c>
      <c r="D1466" s="24"/>
      <c r="E1466" s="2">
        <v>8</v>
      </c>
      <c r="F1466" s="31">
        <v>10</v>
      </c>
      <c r="G1466" s="22">
        <v>7.6470588235294121</v>
      </c>
      <c r="H1466" s="29"/>
      <c r="I1466" s="77">
        <f t="shared" si="69"/>
        <v>25.647058823529413</v>
      </c>
      <c r="J1466" s="151">
        <v>2.86</v>
      </c>
      <c r="K1466" s="151">
        <v>2.86</v>
      </c>
      <c r="L1466" s="151">
        <v>2.86</v>
      </c>
      <c r="M1466" s="159">
        <v>2.86</v>
      </c>
      <c r="N1466" s="159">
        <v>2.86</v>
      </c>
      <c r="O1466" s="4">
        <v>2.86</v>
      </c>
      <c r="P1466" s="159">
        <v>2.86</v>
      </c>
      <c r="Q1466" s="184" t="s">
        <v>2231</v>
      </c>
      <c r="R1466" s="188">
        <f t="shared" si="70"/>
        <v>20.02</v>
      </c>
      <c r="S1466" s="88">
        <v>10</v>
      </c>
    </row>
    <row r="1467" spans="1:19" x14ac:dyDescent="0.2">
      <c r="A1467" s="40">
        <v>121275</v>
      </c>
      <c r="B1467" s="28" t="s">
        <v>2529</v>
      </c>
      <c r="C1467" s="185">
        <f t="shared" si="68"/>
        <v>27.764710687542546</v>
      </c>
      <c r="D1467" s="24"/>
      <c r="E1467" s="2">
        <v>7.0769230769230775</v>
      </c>
      <c r="F1467" s="31">
        <v>4.2477876106194685</v>
      </c>
      <c r="G1467" s="22">
        <v>5</v>
      </c>
      <c r="H1467" s="29"/>
      <c r="I1467" s="77">
        <f t="shared" si="69"/>
        <v>16.324710687542545</v>
      </c>
      <c r="J1467" s="151">
        <v>2.86</v>
      </c>
      <c r="K1467" s="4"/>
      <c r="L1467" s="151">
        <v>2.86</v>
      </c>
      <c r="M1467" s="4"/>
      <c r="N1467" s="4"/>
      <c r="O1467" s="4">
        <v>2.86</v>
      </c>
      <c r="P1467" s="159">
        <v>2.86</v>
      </c>
      <c r="Q1467" s="184"/>
      <c r="R1467" s="188">
        <f t="shared" si="70"/>
        <v>11.44</v>
      </c>
      <c r="S1467" s="88"/>
    </row>
    <row r="1468" spans="1:19" x14ac:dyDescent="0.2">
      <c r="A1468" s="40">
        <v>121306</v>
      </c>
      <c r="B1468" s="28" t="s">
        <v>2530</v>
      </c>
      <c r="C1468" s="185">
        <f t="shared" si="68"/>
        <v>39.053444920514153</v>
      </c>
      <c r="D1468" s="24"/>
      <c r="E1468" s="2">
        <v>9.2307692307692317</v>
      </c>
      <c r="F1468" s="31">
        <v>5.3097345132743365</v>
      </c>
      <c r="G1468" s="22">
        <v>7.3529411764705888</v>
      </c>
      <c r="H1468" s="29"/>
      <c r="I1468" s="77">
        <f t="shared" si="69"/>
        <v>21.893444920514156</v>
      </c>
      <c r="J1468" s="4"/>
      <c r="K1468" s="151">
        <v>2.86</v>
      </c>
      <c r="L1468" s="151">
        <v>2.86</v>
      </c>
      <c r="M1468" s="4"/>
      <c r="N1468" s="159">
        <v>2.86</v>
      </c>
      <c r="O1468" s="4">
        <v>2.86</v>
      </c>
      <c r="P1468" s="159">
        <v>2.86</v>
      </c>
      <c r="Q1468" s="184" t="s">
        <v>2231</v>
      </c>
      <c r="R1468" s="188">
        <f>+SUM(J1468:P1468)+2.86</f>
        <v>17.16</v>
      </c>
      <c r="S1468" s="88"/>
    </row>
    <row r="1469" spans="1:19" x14ac:dyDescent="0.2">
      <c r="A1469" s="40">
        <v>121357</v>
      </c>
      <c r="B1469" s="28" t="s">
        <v>2531</v>
      </c>
      <c r="C1469" s="185">
        <f t="shared" si="68"/>
        <v>52.408468345813475</v>
      </c>
      <c r="D1469" s="24">
        <v>5</v>
      </c>
      <c r="E1469" s="2">
        <v>9.2307692307692317</v>
      </c>
      <c r="F1469" s="31">
        <v>6.0176991150442474</v>
      </c>
      <c r="G1469" s="22">
        <v>10</v>
      </c>
      <c r="H1469" s="29"/>
      <c r="I1469" s="77">
        <f t="shared" si="69"/>
        <v>25.248468345813478</v>
      </c>
      <c r="J1469" s="151">
        <v>2.86</v>
      </c>
      <c r="K1469" s="151">
        <v>2.86</v>
      </c>
      <c r="L1469" s="151">
        <v>2.86</v>
      </c>
      <c r="M1469" s="159">
        <v>2.86</v>
      </c>
      <c r="N1469" s="4"/>
      <c r="O1469" s="4">
        <v>2.86</v>
      </c>
      <c r="P1469" s="159">
        <v>2.86</v>
      </c>
      <c r="Q1469" s="184"/>
      <c r="R1469" s="188">
        <f t="shared" si="70"/>
        <v>17.16</v>
      </c>
      <c r="S1469" s="88">
        <v>10</v>
      </c>
    </row>
    <row r="1470" spans="1:19" x14ac:dyDescent="0.2">
      <c r="A1470" s="40">
        <v>121375</v>
      </c>
      <c r="B1470" s="28" t="s">
        <v>2532</v>
      </c>
      <c r="C1470" s="185">
        <f t="shared" si="68"/>
        <v>39.740097705521961</v>
      </c>
      <c r="D1470" s="24"/>
      <c r="E1470" s="2">
        <v>5.2307692307692308</v>
      </c>
      <c r="F1470" s="31">
        <v>6.3716814159292037</v>
      </c>
      <c r="G1470" s="22">
        <v>4.1176470588235299</v>
      </c>
      <c r="H1470" s="29"/>
      <c r="I1470" s="77">
        <f t="shared" si="69"/>
        <v>15.720097705521965</v>
      </c>
      <c r="J1470" s="151">
        <v>2.86</v>
      </c>
      <c r="K1470" s="151">
        <v>2.86</v>
      </c>
      <c r="L1470" s="151">
        <v>2.86</v>
      </c>
      <c r="M1470" s="159">
        <v>2.86</v>
      </c>
      <c r="N1470" s="159">
        <v>2.86</v>
      </c>
      <c r="O1470" s="4">
        <v>2.86</v>
      </c>
      <c r="P1470" s="159">
        <v>2.86</v>
      </c>
      <c r="Q1470" s="184" t="s">
        <v>2231</v>
      </c>
      <c r="R1470" s="188">
        <f t="shared" si="70"/>
        <v>20.02</v>
      </c>
      <c r="S1470" s="88">
        <v>4</v>
      </c>
    </row>
    <row r="1471" spans="1:19" x14ac:dyDescent="0.2">
      <c r="D1471" s="6"/>
      <c r="E1471" s="7"/>
      <c r="F1471" s="7"/>
      <c r="G1471" s="7"/>
      <c r="H1471" s="7"/>
      <c r="I1471" s="6"/>
      <c r="J1471" s="6"/>
      <c r="K1471" s="6"/>
    </row>
    <row r="1472" spans="1:19" ht="25.5" customHeight="1" x14ac:dyDescent="0.2">
      <c r="A1472" s="251" t="s">
        <v>5</v>
      </c>
      <c r="B1472" s="253" t="s">
        <v>2845</v>
      </c>
      <c r="C1472" s="253"/>
      <c r="D1472" s="216" t="s">
        <v>2065</v>
      </c>
      <c r="E1472" s="234" t="s">
        <v>0</v>
      </c>
      <c r="F1472" s="234"/>
      <c r="G1472" s="217" t="s">
        <v>1526</v>
      </c>
      <c r="H1472" s="252" t="s">
        <v>4</v>
      </c>
      <c r="I1472" s="252"/>
      <c r="J1472" s="252"/>
      <c r="K1472" s="252"/>
      <c r="L1472" s="252"/>
      <c r="M1472" s="252"/>
      <c r="N1472" s="252"/>
      <c r="O1472" s="218" t="s">
        <v>1526</v>
      </c>
      <c r="P1472" s="236" t="s">
        <v>2488</v>
      </c>
      <c r="Q1472" s="235" t="s">
        <v>1527</v>
      </c>
    </row>
    <row r="1473" spans="1:17" ht="38.25" x14ac:dyDescent="0.2">
      <c r="A1473" s="251"/>
      <c r="B1473" s="253"/>
      <c r="C1473" s="253"/>
      <c r="D1473" s="216" t="s">
        <v>1526</v>
      </c>
      <c r="E1473" s="217" t="s">
        <v>1</v>
      </c>
      <c r="F1473" s="217" t="s">
        <v>2</v>
      </c>
      <c r="G1473" s="217" t="s">
        <v>2576</v>
      </c>
      <c r="H1473" s="219" t="s">
        <v>2577</v>
      </c>
      <c r="I1473" s="220" t="s">
        <v>2578</v>
      </c>
      <c r="J1473" s="220" t="s">
        <v>2579</v>
      </c>
      <c r="K1473" s="220" t="s">
        <v>2580</v>
      </c>
      <c r="L1473" s="220" t="s">
        <v>2581</v>
      </c>
      <c r="M1473" s="220" t="s">
        <v>2582</v>
      </c>
      <c r="N1473" s="220" t="s">
        <v>2583</v>
      </c>
      <c r="O1473" s="220" t="s">
        <v>2584</v>
      </c>
      <c r="P1473" s="236"/>
      <c r="Q1473" s="235"/>
    </row>
    <row r="1474" spans="1:17" x14ac:dyDescent="0.2">
      <c r="A1474" s="221" t="s">
        <v>2585</v>
      </c>
      <c r="B1474" s="221" t="s">
        <v>2586</v>
      </c>
      <c r="C1474" s="221" t="s">
        <v>2587</v>
      </c>
      <c r="D1474" s="222">
        <f>+G1474+O1474+P1474+Q1474</f>
        <v>32.58</v>
      </c>
      <c r="E1474" s="38">
        <v>9</v>
      </c>
      <c r="F1474" s="38">
        <v>5</v>
      </c>
      <c r="G1474" s="38">
        <f>+E1474+F1474</f>
        <v>14</v>
      </c>
      <c r="H1474" s="38">
        <v>1.43</v>
      </c>
      <c r="I1474" s="38">
        <v>1.43</v>
      </c>
      <c r="J1474" s="38">
        <v>1.43</v>
      </c>
      <c r="K1474" s="38">
        <v>1.43</v>
      </c>
      <c r="L1474" s="38">
        <v>1.43</v>
      </c>
      <c r="M1474" s="38">
        <v>1.43</v>
      </c>
      <c r="N1474" s="38"/>
      <c r="O1474" s="222">
        <f>+SUM(H1474:N1474)</f>
        <v>8.58</v>
      </c>
      <c r="P1474" s="38">
        <v>7</v>
      </c>
      <c r="Q1474" s="38">
        <v>3</v>
      </c>
    </row>
    <row r="1475" spans="1:17" x14ac:dyDescent="0.2">
      <c r="A1475" s="221" t="s">
        <v>2588</v>
      </c>
      <c r="B1475" s="221" t="s">
        <v>2589</v>
      </c>
      <c r="C1475" s="221" t="s">
        <v>2590</v>
      </c>
      <c r="D1475" s="222">
        <f t="shared" ref="D1475:D1538" si="71">+G1475+O1475+P1475+Q1475</f>
        <v>4</v>
      </c>
      <c r="E1475" s="38"/>
      <c r="F1475" s="38"/>
      <c r="G1475" s="38">
        <f t="shared" ref="G1475:G1538" si="72">+E1475+F1475</f>
        <v>0</v>
      </c>
      <c r="H1475" s="38"/>
      <c r="I1475" s="38"/>
      <c r="J1475" s="38"/>
      <c r="K1475" s="38"/>
      <c r="L1475" s="38"/>
      <c r="M1475" s="38"/>
      <c r="N1475" s="38"/>
      <c r="O1475" s="222">
        <f t="shared" ref="O1475:O1538" si="73">+SUM(H1475:N1475)</f>
        <v>0</v>
      </c>
      <c r="P1475" s="38">
        <v>4</v>
      </c>
      <c r="Q1475" s="38"/>
    </row>
    <row r="1476" spans="1:17" x14ac:dyDescent="0.2">
      <c r="A1476" s="221" t="s">
        <v>2591</v>
      </c>
      <c r="B1476" s="221" t="s">
        <v>2592</v>
      </c>
      <c r="C1476" s="221" t="s">
        <v>2593</v>
      </c>
      <c r="D1476" s="222">
        <f t="shared" si="71"/>
        <v>4</v>
      </c>
      <c r="E1476" s="38"/>
      <c r="F1476" s="38"/>
      <c r="G1476" s="38">
        <f t="shared" si="72"/>
        <v>0</v>
      </c>
      <c r="H1476" s="38"/>
      <c r="I1476" s="38"/>
      <c r="J1476" s="38"/>
      <c r="K1476" s="38"/>
      <c r="L1476" s="38"/>
      <c r="M1476" s="38"/>
      <c r="N1476" s="38"/>
      <c r="O1476" s="222">
        <f t="shared" si="73"/>
        <v>0</v>
      </c>
      <c r="P1476" s="38">
        <v>4</v>
      </c>
      <c r="Q1476" s="38"/>
    </row>
    <row r="1477" spans="1:17" x14ac:dyDescent="0.2">
      <c r="A1477" s="223" t="s">
        <v>2594</v>
      </c>
      <c r="B1477" s="223" t="s">
        <v>2595</v>
      </c>
      <c r="C1477" s="223" t="s">
        <v>2596</v>
      </c>
      <c r="D1477" s="224">
        <f t="shared" si="71"/>
        <v>17.43</v>
      </c>
      <c r="E1477" s="225">
        <v>5</v>
      </c>
      <c r="F1477" s="225"/>
      <c r="G1477" s="225">
        <f t="shared" si="72"/>
        <v>5</v>
      </c>
      <c r="H1477" s="225">
        <v>1.43</v>
      </c>
      <c r="I1477" s="225"/>
      <c r="J1477" s="225"/>
      <c r="K1477" s="225"/>
      <c r="L1477" s="225"/>
      <c r="M1477" s="225"/>
      <c r="N1477" s="225"/>
      <c r="O1477" s="224">
        <f t="shared" si="73"/>
        <v>1.43</v>
      </c>
      <c r="P1477" s="225">
        <v>8</v>
      </c>
      <c r="Q1477" s="225">
        <v>3</v>
      </c>
    </row>
    <row r="1478" spans="1:17" x14ac:dyDescent="0.2">
      <c r="A1478" s="221" t="s">
        <v>2597</v>
      </c>
      <c r="B1478" s="221" t="s">
        <v>2598</v>
      </c>
      <c r="C1478" s="221" t="s">
        <v>2599</v>
      </c>
      <c r="D1478" s="222">
        <f t="shared" si="71"/>
        <v>29.58</v>
      </c>
      <c r="E1478" s="38">
        <v>9</v>
      </c>
      <c r="F1478" s="38">
        <v>7</v>
      </c>
      <c r="G1478" s="38">
        <f t="shared" si="72"/>
        <v>16</v>
      </c>
      <c r="H1478" s="38"/>
      <c r="I1478" s="38">
        <v>1.43</v>
      </c>
      <c r="J1478" s="38">
        <v>1.43</v>
      </c>
      <c r="K1478" s="38">
        <v>1.43</v>
      </c>
      <c r="L1478" s="38">
        <v>1.43</v>
      </c>
      <c r="M1478" s="38">
        <v>1.43</v>
      </c>
      <c r="N1478" s="38">
        <v>1.43</v>
      </c>
      <c r="O1478" s="222">
        <f t="shared" si="73"/>
        <v>8.58</v>
      </c>
      <c r="P1478" s="38">
        <v>5</v>
      </c>
      <c r="Q1478" s="38"/>
    </row>
    <row r="1479" spans="1:17" x14ac:dyDescent="0.2">
      <c r="A1479" s="221" t="s">
        <v>2600</v>
      </c>
      <c r="B1479" s="221" t="s">
        <v>2601</v>
      </c>
      <c r="C1479" s="221" t="s">
        <v>2602</v>
      </c>
      <c r="D1479" s="222">
        <f t="shared" si="71"/>
        <v>4</v>
      </c>
      <c r="E1479" s="38"/>
      <c r="F1479" s="38"/>
      <c r="G1479" s="38">
        <f t="shared" si="72"/>
        <v>0</v>
      </c>
      <c r="H1479" s="38"/>
      <c r="I1479" s="38"/>
      <c r="J1479" s="38"/>
      <c r="K1479" s="38"/>
      <c r="L1479" s="38"/>
      <c r="M1479" s="38"/>
      <c r="N1479" s="38"/>
      <c r="O1479" s="222">
        <f t="shared" si="73"/>
        <v>0</v>
      </c>
      <c r="P1479" s="38">
        <v>4</v>
      </c>
      <c r="Q1479" s="38"/>
    </row>
    <row r="1480" spans="1:17" x14ac:dyDescent="0.2">
      <c r="A1480" s="223" t="s">
        <v>2603</v>
      </c>
      <c r="B1480" s="223" t="s">
        <v>2604</v>
      </c>
      <c r="C1480" s="223" t="s">
        <v>2605</v>
      </c>
      <c r="D1480" s="224">
        <f t="shared" si="71"/>
        <v>26.15</v>
      </c>
      <c r="E1480" s="225">
        <v>10</v>
      </c>
      <c r="F1480" s="225">
        <v>4</v>
      </c>
      <c r="G1480" s="225">
        <f t="shared" si="72"/>
        <v>14</v>
      </c>
      <c r="H1480" s="225">
        <v>1.43</v>
      </c>
      <c r="I1480" s="225">
        <v>1.43</v>
      </c>
      <c r="J1480" s="225">
        <v>1.43</v>
      </c>
      <c r="K1480" s="225"/>
      <c r="L1480" s="225">
        <v>1.43</v>
      </c>
      <c r="M1480" s="225"/>
      <c r="N1480" s="225">
        <v>1.43</v>
      </c>
      <c r="O1480" s="224">
        <f t="shared" si="73"/>
        <v>7.1499999999999995</v>
      </c>
      <c r="P1480" s="225">
        <v>5</v>
      </c>
      <c r="Q1480" s="225"/>
    </row>
    <row r="1481" spans="1:17" x14ac:dyDescent="0.2">
      <c r="A1481" s="223" t="s">
        <v>2606</v>
      </c>
      <c r="B1481" s="223" t="s">
        <v>2607</v>
      </c>
      <c r="C1481" s="223" t="s">
        <v>2599</v>
      </c>
      <c r="D1481" s="224">
        <f t="shared" si="71"/>
        <v>13.86</v>
      </c>
      <c r="E1481" s="225">
        <v>7</v>
      </c>
      <c r="F1481" s="225"/>
      <c r="G1481" s="225">
        <f t="shared" si="72"/>
        <v>7</v>
      </c>
      <c r="H1481" s="225"/>
      <c r="I1481" s="225">
        <v>1.43</v>
      </c>
      <c r="J1481" s="225"/>
      <c r="K1481" s="225">
        <v>1.43</v>
      </c>
      <c r="L1481" s="225"/>
      <c r="M1481" s="225"/>
      <c r="N1481" s="225"/>
      <c r="O1481" s="224">
        <f t="shared" si="73"/>
        <v>2.86</v>
      </c>
      <c r="P1481" s="225">
        <v>4</v>
      </c>
      <c r="Q1481" s="225"/>
    </row>
    <row r="1482" spans="1:17" x14ac:dyDescent="0.2">
      <c r="A1482" s="223" t="s">
        <v>2608</v>
      </c>
      <c r="B1482" s="223" t="s">
        <v>2609</v>
      </c>
      <c r="C1482" s="223" t="s">
        <v>2610</v>
      </c>
      <c r="D1482" s="224">
        <f t="shared" si="71"/>
        <v>4</v>
      </c>
      <c r="E1482" s="225"/>
      <c r="F1482" s="225"/>
      <c r="G1482" s="225">
        <f t="shared" si="72"/>
        <v>0</v>
      </c>
      <c r="H1482" s="225"/>
      <c r="I1482" s="225"/>
      <c r="J1482" s="225"/>
      <c r="K1482" s="225"/>
      <c r="L1482" s="225"/>
      <c r="M1482" s="225"/>
      <c r="N1482" s="225"/>
      <c r="O1482" s="224">
        <f t="shared" si="73"/>
        <v>0</v>
      </c>
      <c r="P1482" s="225">
        <v>4</v>
      </c>
      <c r="Q1482" s="225"/>
    </row>
    <row r="1483" spans="1:17" x14ac:dyDescent="0.2">
      <c r="A1483" s="223" t="s">
        <v>2611</v>
      </c>
      <c r="B1483" s="223" t="s">
        <v>2612</v>
      </c>
      <c r="C1483" s="223" t="s">
        <v>2613</v>
      </c>
      <c r="D1483" s="224">
        <f t="shared" si="71"/>
        <v>19.43</v>
      </c>
      <c r="E1483" s="225">
        <v>7</v>
      </c>
      <c r="F1483" s="225">
        <v>7</v>
      </c>
      <c r="G1483" s="225">
        <f t="shared" si="72"/>
        <v>14</v>
      </c>
      <c r="H1483" s="225"/>
      <c r="I1483" s="225">
        <v>1.43</v>
      </c>
      <c r="J1483" s="225"/>
      <c r="K1483" s="225"/>
      <c r="L1483" s="225"/>
      <c r="M1483" s="225"/>
      <c r="N1483" s="225"/>
      <c r="O1483" s="224">
        <f t="shared" si="73"/>
        <v>1.43</v>
      </c>
      <c r="P1483" s="225">
        <v>4</v>
      </c>
      <c r="Q1483" s="225"/>
    </row>
    <row r="1484" spans="1:17" x14ac:dyDescent="0.2">
      <c r="A1484" s="223" t="s">
        <v>2614</v>
      </c>
      <c r="B1484" s="223" t="s">
        <v>2615</v>
      </c>
      <c r="C1484" s="223" t="s">
        <v>2616</v>
      </c>
      <c r="D1484" s="224">
        <f t="shared" si="71"/>
        <v>4</v>
      </c>
      <c r="E1484" s="225"/>
      <c r="F1484" s="225"/>
      <c r="G1484" s="225">
        <f t="shared" si="72"/>
        <v>0</v>
      </c>
      <c r="H1484" s="225"/>
      <c r="I1484" s="225"/>
      <c r="J1484" s="225"/>
      <c r="K1484" s="225"/>
      <c r="L1484" s="225"/>
      <c r="M1484" s="225"/>
      <c r="N1484" s="225"/>
      <c r="O1484" s="224">
        <f t="shared" si="73"/>
        <v>0</v>
      </c>
      <c r="P1484" s="225">
        <v>4</v>
      </c>
      <c r="Q1484" s="225"/>
    </row>
    <row r="1485" spans="1:17" x14ac:dyDescent="0.2">
      <c r="A1485" s="223" t="s">
        <v>2617</v>
      </c>
      <c r="B1485" s="223" t="s">
        <v>2618</v>
      </c>
      <c r="C1485" s="223" t="s">
        <v>2590</v>
      </c>
      <c r="D1485" s="224">
        <f t="shared" si="71"/>
        <v>34.15</v>
      </c>
      <c r="E1485" s="225">
        <v>10</v>
      </c>
      <c r="F1485" s="225">
        <v>10</v>
      </c>
      <c r="G1485" s="225">
        <f t="shared" si="72"/>
        <v>20</v>
      </c>
      <c r="H1485" s="225">
        <v>1.43</v>
      </c>
      <c r="I1485" s="225">
        <v>1.43</v>
      </c>
      <c r="J1485" s="225"/>
      <c r="K1485" s="225">
        <v>1.43</v>
      </c>
      <c r="L1485" s="225"/>
      <c r="M1485" s="225">
        <v>1.43</v>
      </c>
      <c r="N1485" s="225">
        <v>1.43</v>
      </c>
      <c r="O1485" s="224">
        <f t="shared" si="73"/>
        <v>7.1499999999999995</v>
      </c>
      <c r="P1485" s="225">
        <v>7</v>
      </c>
      <c r="Q1485" s="225"/>
    </row>
    <row r="1486" spans="1:17" x14ac:dyDescent="0.2">
      <c r="A1486" s="223" t="s">
        <v>2619</v>
      </c>
      <c r="B1486" s="223" t="s">
        <v>2620</v>
      </c>
      <c r="C1486" s="223" t="s">
        <v>2621</v>
      </c>
      <c r="D1486" s="224">
        <f t="shared" si="71"/>
        <v>13.29</v>
      </c>
      <c r="E1486" s="225">
        <v>5</v>
      </c>
      <c r="F1486" s="225"/>
      <c r="G1486" s="225">
        <f t="shared" si="72"/>
        <v>5</v>
      </c>
      <c r="H1486" s="225">
        <v>1.43</v>
      </c>
      <c r="I1486" s="225">
        <v>1.43</v>
      </c>
      <c r="J1486" s="225">
        <v>1.43</v>
      </c>
      <c r="K1486" s="225"/>
      <c r="L1486" s="225"/>
      <c r="M1486" s="225"/>
      <c r="N1486" s="225"/>
      <c r="O1486" s="224">
        <f t="shared" si="73"/>
        <v>4.29</v>
      </c>
      <c r="P1486" s="225">
        <v>4</v>
      </c>
      <c r="Q1486" s="225"/>
    </row>
    <row r="1487" spans="1:17" x14ac:dyDescent="0.2">
      <c r="A1487" s="223" t="s">
        <v>2622</v>
      </c>
      <c r="B1487" s="223" t="s">
        <v>2623</v>
      </c>
      <c r="C1487" s="223" t="s">
        <v>2624</v>
      </c>
      <c r="D1487" s="224">
        <f t="shared" si="71"/>
        <v>30.72</v>
      </c>
      <c r="E1487" s="225">
        <v>9</v>
      </c>
      <c r="F1487" s="225">
        <v>7</v>
      </c>
      <c r="G1487" s="225">
        <f t="shared" si="72"/>
        <v>16</v>
      </c>
      <c r="H1487" s="225"/>
      <c r="I1487" s="225">
        <v>1.43</v>
      </c>
      <c r="J1487" s="225">
        <v>1.43</v>
      </c>
      <c r="K1487" s="225">
        <v>1.43</v>
      </c>
      <c r="L1487" s="225">
        <v>1.43</v>
      </c>
      <c r="M1487" s="225"/>
      <c r="N1487" s="225"/>
      <c r="O1487" s="224">
        <f t="shared" si="73"/>
        <v>5.72</v>
      </c>
      <c r="P1487" s="225">
        <v>9</v>
      </c>
      <c r="Q1487" s="225"/>
    </row>
    <row r="1488" spans="1:17" x14ac:dyDescent="0.2">
      <c r="A1488" s="223" t="s">
        <v>2625</v>
      </c>
      <c r="B1488" s="223" t="s">
        <v>2626</v>
      </c>
      <c r="C1488" s="223" t="s">
        <v>2627</v>
      </c>
      <c r="D1488" s="224">
        <f t="shared" si="71"/>
        <v>4</v>
      </c>
      <c r="E1488" s="225"/>
      <c r="F1488" s="225"/>
      <c r="G1488" s="225">
        <f t="shared" si="72"/>
        <v>0</v>
      </c>
      <c r="H1488" s="225"/>
      <c r="I1488" s="225"/>
      <c r="J1488" s="225"/>
      <c r="K1488" s="225"/>
      <c r="L1488" s="225"/>
      <c r="M1488" s="225"/>
      <c r="N1488" s="225"/>
      <c r="O1488" s="224">
        <f t="shared" si="73"/>
        <v>0</v>
      </c>
      <c r="P1488" s="225">
        <v>4</v>
      </c>
      <c r="Q1488" s="225"/>
    </row>
    <row r="1489" spans="1:17" x14ac:dyDescent="0.2">
      <c r="A1489" s="223" t="s">
        <v>2628</v>
      </c>
      <c r="B1489" s="223" t="s">
        <v>2629</v>
      </c>
      <c r="C1489" s="223" t="s">
        <v>2605</v>
      </c>
      <c r="D1489" s="224">
        <f t="shared" si="71"/>
        <v>4</v>
      </c>
      <c r="E1489" s="225"/>
      <c r="F1489" s="225"/>
      <c r="G1489" s="225">
        <f t="shared" si="72"/>
        <v>0</v>
      </c>
      <c r="H1489" s="225"/>
      <c r="I1489" s="225"/>
      <c r="J1489" s="225"/>
      <c r="K1489" s="225"/>
      <c r="L1489" s="225"/>
      <c r="M1489" s="225"/>
      <c r="N1489" s="225"/>
      <c r="O1489" s="224">
        <f t="shared" si="73"/>
        <v>0</v>
      </c>
      <c r="P1489" s="225">
        <v>4</v>
      </c>
      <c r="Q1489" s="225"/>
    </row>
    <row r="1490" spans="1:17" x14ac:dyDescent="0.2">
      <c r="A1490" s="223" t="s">
        <v>2630</v>
      </c>
      <c r="B1490" s="223" t="s">
        <v>2631</v>
      </c>
      <c r="C1490" s="223" t="s">
        <v>2632</v>
      </c>
      <c r="D1490" s="224">
        <f t="shared" si="71"/>
        <v>4</v>
      </c>
      <c r="E1490" s="225"/>
      <c r="F1490" s="225"/>
      <c r="G1490" s="225">
        <f t="shared" si="72"/>
        <v>0</v>
      </c>
      <c r="H1490" s="225"/>
      <c r="I1490" s="225"/>
      <c r="J1490" s="225"/>
      <c r="K1490" s="225"/>
      <c r="L1490" s="225"/>
      <c r="M1490" s="225"/>
      <c r="N1490" s="225"/>
      <c r="O1490" s="224">
        <f t="shared" si="73"/>
        <v>0</v>
      </c>
      <c r="P1490" s="225">
        <v>4</v>
      </c>
      <c r="Q1490" s="225"/>
    </row>
    <row r="1491" spans="1:17" x14ac:dyDescent="0.2">
      <c r="A1491" s="223" t="s">
        <v>2633</v>
      </c>
      <c r="B1491" s="223" t="s">
        <v>2634</v>
      </c>
      <c r="C1491" s="223" t="s">
        <v>2621</v>
      </c>
      <c r="D1491" s="224">
        <f t="shared" si="71"/>
        <v>19.29</v>
      </c>
      <c r="E1491" s="225">
        <v>8</v>
      </c>
      <c r="F1491" s="225">
        <v>3</v>
      </c>
      <c r="G1491" s="225">
        <f t="shared" si="72"/>
        <v>11</v>
      </c>
      <c r="H1491" s="225">
        <v>1.43</v>
      </c>
      <c r="I1491" s="225"/>
      <c r="J1491" s="225"/>
      <c r="K1491" s="225"/>
      <c r="L1491" s="225">
        <v>1.43</v>
      </c>
      <c r="M1491" s="225">
        <v>1.43</v>
      </c>
      <c r="N1491" s="225"/>
      <c r="O1491" s="224">
        <f t="shared" si="73"/>
        <v>4.29</v>
      </c>
      <c r="P1491" s="225">
        <v>4</v>
      </c>
      <c r="Q1491" s="225"/>
    </row>
    <row r="1492" spans="1:17" x14ac:dyDescent="0.2">
      <c r="A1492" s="223" t="s">
        <v>2635</v>
      </c>
      <c r="B1492" s="223" t="s">
        <v>2636</v>
      </c>
      <c r="C1492" s="223" t="s">
        <v>2637</v>
      </c>
      <c r="D1492" s="224">
        <f t="shared" si="71"/>
        <v>44.15</v>
      </c>
      <c r="E1492" s="225">
        <v>9</v>
      </c>
      <c r="F1492" s="225">
        <v>14</v>
      </c>
      <c r="G1492" s="225">
        <f t="shared" si="72"/>
        <v>23</v>
      </c>
      <c r="H1492" s="225">
        <v>1.43</v>
      </c>
      <c r="I1492" s="225">
        <v>1.43</v>
      </c>
      <c r="J1492" s="225">
        <v>1.43</v>
      </c>
      <c r="K1492" s="225">
        <v>1.43</v>
      </c>
      <c r="L1492" s="225"/>
      <c r="M1492" s="225"/>
      <c r="N1492" s="225">
        <v>1.43</v>
      </c>
      <c r="O1492" s="224">
        <f t="shared" si="73"/>
        <v>7.1499999999999995</v>
      </c>
      <c r="P1492" s="225">
        <v>9</v>
      </c>
      <c r="Q1492" s="225">
        <v>5</v>
      </c>
    </row>
    <row r="1493" spans="1:17" x14ac:dyDescent="0.2">
      <c r="A1493" s="223" t="s">
        <v>2638</v>
      </c>
      <c r="B1493" s="223" t="s">
        <v>2639</v>
      </c>
      <c r="C1493" s="223" t="s">
        <v>2640</v>
      </c>
      <c r="D1493" s="224">
        <f t="shared" si="71"/>
        <v>34.15</v>
      </c>
      <c r="E1493" s="225">
        <v>7</v>
      </c>
      <c r="F1493" s="225">
        <v>8</v>
      </c>
      <c r="G1493" s="225">
        <f t="shared" si="72"/>
        <v>15</v>
      </c>
      <c r="H1493" s="225">
        <v>1.43</v>
      </c>
      <c r="I1493" s="225">
        <v>1.43</v>
      </c>
      <c r="J1493" s="225">
        <v>1.43</v>
      </c>
      <c r="K1493" s="225">
        <v>1.43</v>
      </c>
      <c r="L1493" s="225"/>
      <c r="M1493" s="225"/>
      <c r="N1493" s="225">
        <v>1.43</v>
      </c>
      <c r="O1493" s="224">
        <f t="shared" si="73"/>
        <v>7.1499999999999995</v>
      </c>
      <c r="P1493" s="225">
        <v>7</v>
      </c>
      <c r="Q1493" s="225">
        <v>5</v>
      </c>
    </row>
    <row r="1494" spans="1:17" x14ac:dyDescent="0.2">
      <c r="A1494" s="223" t="s">
        <v>2641</v>
      </c>
      <c r="B1494" s="223" t="s">
        <v>2642</v>
      </c>
      <c r="C1494" s="223" t="s">
        <v>2596</v>
      </c>
      <c r="D1494" s="224">
        <f t="shared" si="71"/>
        <v>38.72</v>
      </c>
      <c r="E1494" s="225">
        <v>10</v>
      </c>
      <c r="F1494" s="225">
        <v>12</v>
      </c>
      <c r="G1494" s="225">
        <f t="shared" si="72"/>
        <v>22</v>
      </c>
      <c r="H1494" s="225">
        <v>1.43</v>
      </c>
      <c r="I1494" s="225">
        <v>1.43</v>
      </c>
      <c r="J1494" s="225"/>
      <c r="K1494" s="225">
        <v>1.43</v>
      </c>
      <c r="L1494" s="225"/>
      <c r="M1494" s="225">
        <v>1.43</v>
      </c>
      <c r="N1494" s="225"/>
      <c r="O1494" s="224">
        <f t="shared" si="73"/>
        <v>5.72</v>
      </c>
      <c r="P1494" s="225">
        <v>8</v>
      </c>
      <c r="Q1494" s="225">
        <v>3</v>
      </c>
    </row>
    <row r="1495" spans="1:17" x14ac:dyDescent="0.2">
      <c r="A1495" s="223" t="s">
        <v>2643</v>
      </c>
      <c r="B1495" s="223" t="s">
        <v>2644</v>
      </c>
      <c r="C1495" s="223" t="s">
        <v>2645</v>
      </c>
      <c r="D1495" s="224">
        <f t="shared" si="71"/>
        <v>37.15</v>
      </c>
      <c r="E1495" s="225">
        <v>12</v>
      </c>
      <c r="F1495" s="225">
        <v>9</v>
      </c>
      <c r="G1495" s="225">
        <f t="shared" si="72"/>
        <v>21</v>
      </c>
      <c r="H1495" s="225">
        <v>1.43</v>
      </c>
      <c r="I1495" s="225">
        <v>1.43</v>
      </c>
      <c r="J1495" s="225"/>
      <c r="K1495" s="225">
        <v>1.43</v>
      </c>
      <c r="L1495" s="225">
        <v>1.43</v>
      </c>
      <c r="M1495" s="225"/>
      <c r="N1495" s="225">
        <v>1.43</v>
      </c>
      <c r="O1495" s="224">
        <f t="shared" si="73"/>
        <v>7.1499999999999995</v>
      </c>
      <c r="P1495" s="225">
        <v>9</v>
      </c>
      <c r="Q1495" s="225"/>
    </row>
    <row r="1496" spans="1:17" x14ac:dyDescent="0.2">
      <c r="A1496" s="223" t="s">
        <v>2646</v>
      </c>
      <c r="B1496" s="223" t="s">
        <v>2647</v>
      </c>
      <c r="C1496" s="223" t="s">
        <v>2596</v>
      </c>
      <c r="D1496" s="224">
        <f t="shared" si="71"/>
        <v>35.58</v>
      </c>
      <c r="E1496" s="225">
        <v>10</v>
      </c>
      <c r="F1496" s="225">
        <v>5</v>
      </c>
      <c r="G1496" s="225">
        <f t="shared" si="72"/>
        <v>15</v>
      </c>
      <c r="H1496" s="225">
        <v>1.43</v>
      </c>
      <c r="I1496" s="225">
        <v>1.43</v>
      </c>
      <c r="J1496" s="225"/>
      <c r="K1496" s="225">
        <v>1.43</v>
      </c>
      <c r="L1496" s="225">
        <v>1.43</v>
      </c>
      <c r="M1496" s="225">
        <v>1.43</v>
      </c>
      <c r="N1496" s="225">
        <v>1.43</v>
      </c>
      <c r="O1496" s="224">
        <f t="shared" si="73"/>
        <v>8.58</v>
      </c>
      <c r="P1496" s="225">
        <v>9</v>
      </c>
      <c r="Q1496" s="225">
        <v>3</v>
      </c>
    </row>
    <row r="1497" spans="1:17" x14ac:dyDescent="0.2">
      <c r="A1497" s="223" t="s">
        <v>2648</v>
      </c>
      <c r="B1497" s="223" t="s">
        <v>2649</v>
      </c>
      <c r="C1497" s="223" t="s">
        <v>2650</v>
      </c>
      <c r="D1497" s="224">
        <f t="shared" si="71"/>
        <v>26.29</v>
      </c>
      <c r="E1497" s="225">
        <v>8</v>
      </c>
      <c r="F1497" s="225">
        <v>7</v>
      </c>
      <c r="G1497" s="225">
        <f t="shared" si="72"/>
        <v>15</v>
      </c>
      <c r="H1497" s="225"/>
      <c r="I1497" s="225">
        <v>1.43</v>
      </c>
      <c r="J1497" s="225"/>
      <c r="K1497" s="225">
        <v>1.43</v>
      </c>
      <c r="L1497" s="225">
        <v>1.43</v>
      </c>
      <c r="M1497" s="225"/>
      <c r="N1497" s="225"/>
      <c r="O1497" s="224">
        <f t="shared" si="73"/>
        <v>4.29</v>
      </c>
      <c r="P1497" s="225">
        <v>4</v>
      </c>
      <c r="Q1497" s="225">
        <v>3</v>
      </c>
    </row>
    <row r="1498" spans="1:17" x14ac:dyDescent="0.2">
      <c r="A1498" s="223" t="s">
        <v>2651</v>
      </c>
      <c r="B1498" s="223" t="s">
        <v>2631</v>
      </c>
      <c r="C1498" s="223" t="s">
        <v>2652</v>
      </c>
      <c r="D1498" s="224">
        <f t="shared" si="71"/>
        <v>41.15</v>
      </c>
      <c r="E1498" s="225">
        <v>10</v>
      </c>
      <c r="F1498" s="225">
        <v>12</v>
      </c>
      <c r="G1498" s="225">
        <f t="shared" si="72"/>
        <v>22</v>
      </c>
      <c r="H1498" s="225">
        <v>1.43</v>
      </c>
      <c r="I1498" s="225">
        <v>1.43</v>
      </c>
      <c r="J1498" s="225"/>
      <c r="K1498" s="225">
        <v>1.43</v>
      </c>
      <c r="L1498" s="225">
        <v>1.43</v>
      </c>
      <c r="M1498" s="225"/>
      <c r="N1498" s="225">
        <v>1.43</v>
      </c>
      <c r="O1498" s="224">
        <f t="shared" si="73"/>
        <v>7.1499999999999995</v>
      </c>
      <c r="P1498" s="225">
        <v>7</v>
      </c>
      <c r="Q1498" s="225">
        <v>5</v>
      </c>
    </row>
    <row r="1499" spans="1:17" x14ac:dyDescent="0.2">
      <c r="A1499" s="223" t="s">
        <v>2653</v>
      </c>
      <c r="B1499" s="223" t="s">
        <v>2654</v>
      </c>
      <c r="C1499" s="223" t="s">
        <v>2655</v>
      </c>
      <c r="D1499" s="224">
        <f t="shared" si="71"/>
        <v>29.58</v>
      </c>
      <c r="E1499" s="225">
        <v>10</v>
      </c>
      <c r="F1499" s="225">
        <v>4</v>
      </c>
      <c r="G1499" s="225">
        <f t="shared" si="72"/>
        <v>14</v>
      </c>
      <c r="H1499" s="225">
        <v>1.43</v>
      </c>
      <c r="I1499" s="225">
        <v>1.43</v>
      </c>
      <c r="J1499" s="225">
        <v>1.43</v>
      </c>
      <c r="K1499" s="225">
        <v>1.43</v>
      </c>
      <c r="L1499" s="225">
        <v>1.43</v>
      </c>
      <c r="M1499" s="225"/>
      <c r="N1499" s="225">
        <v>1.43</v>
      </c>
      <c r="O1499" s="224">
        <f t="shared" si="73"/>
        <v>8.58</v>
      </c>
      <c r="P1499" s="225">
        <v>4</v>
      </c>
      <c r="Q1499" s="225">
        <v>3</v>
      </c>
    </row>
    <row r="1500" spans="1:17" x14ac:dyDescent="0.2">
      <c r="A1500" s="223" t="s">
        <v>2656</v>
      </c>
      <c r="B1500" s="223" t="s">
        <v>2657</v>
      </c>
      <c r="C1500" s="223" t="s">
        <v>2658</v>
      </c>
      <c r="D1500" s="224">
        <f t="shared" si="71"/>
        <v>37.15</v>
      </c>
      <c r="E1500" s="225">
        <v>12</v>
      </c>
      <c r="F1500" s="225">
        <v>9</v>
      </c>
      <c r="G1500" s="225">
        <f t="shared" si="72"/>
        <v>21</v>
      </c>
      <c r="H1500" s="225"/>
      <c r="I1500" s="225">
        <v>1.43</v>
      </c>
      <c r="J1500" s="225">
        <v>1.43</v>
      </c>
      <c r="K1500" s="225">
        <v>1.43</v>
      </c>
      <c r="L1500" s="225">
        <v>1.43</v>
      </c>
      <c r="M1500" s="225">
        <v>1.43</v>
      </c>
      <c r="N1500" s="225"/>
      <c r="O1500" s="224">
        <f t="shared" si="73"/>
        <v>7.1499999999999995</v>
      </c>
      <c r="P1500" s="225">
        <v>9</v>
      </c>
      <c r="Q1500" s="225"/>
    </row>
    <row r="1501" spans="1:17" x14ac:dyDescent="0.2">
      <c r="A1501" s="223" t="s">
        <v>2659</v>
      </c>
      <c r="B1501" s="223" t="s">
        <v>2660</v>
      </c>
      <c r="C1501" s="223" t="s">
        <v>2661</v>
      </c>
      <c r="D1501" s="224">
        <f t="shared" si="71"/>
        <v>25.15</v>
      </c>
      <c r="E1501" s="225">
        <v>9</v>
      </c>
      <c r="F1501" s="225">
        <v>5</v>
      </c>
      <c r="G1501" s="225">
        <f t="shared" si="72"/>
        <v>14</v>
      </c>
      <c r="H1501" s="225">
        <v>1.43</v>
      </c>
      <c r="I1501" s="225"/>
      <c r="J1501" s="225">
        <v>1.43</v>
      </c>
      <c r="K1501" s="225">
        <v>1.43</v>
      </c>
      <c r="L1501" s="225">
        <v>1.43</v>
      </c>
      <c r="M1501" s="225"/>
      <c r="N1501" s="225">
        <v>1.43</v>
      </c>
      <c r="O1501" s="224">
        <f t="shared" si="73"/>
        <v>7.1499999999999995</v>
      </c>
      <c r="P1501" s="225">
        <v>4</v>
      </c>
      <c r="Q1501" s="225"/>
    </row>
    <row r="1502" spans="1:17" x14ac:dyDescent="0.2">
      <c r="A1502" s="221" t="s">
        <v>2662</v>
      </c>
      <c r="B1502" s="221" t="s">
        <v>2663</v>
      </c>
      <c r="C1502" s="221" t="s">
        <v>2664</v>
      </c>
      <c r="D1502" s="222">
        <f t="shared" si="71"/>
        <v>32.15</v>
      </c>
      <c r="E1502" s="38">
        <v>5</v>
      </c>
      <c r="F1502" s="38">
        <v>9</v>
      </c>
      <c r="G1502" s="38">
        <f t="shared" si="72"/>
        <v>14</v>
      </c>
      <c r="H1502" s="38"/>
      <c r="I1502" s="38">
        <v>1.43</v>
      </c>
      <c r="J1502" s="38"/>
      <c r="K1502" s="38">
        <v>1.43</v>
      </c>
      <c r="L1502" s="38">
        <v>1.43</v>
      </c>
      <c r="M1502" s="38">
        <v>1.43</v>
      </c>
      <c r="N1502" s="38">
        <v>1.43</v>
      </c>
      <c r="O1502" s="222">
        <f t="shared" si="73"/>
        <v>7.1499999999999995</v>
      </c>
      <c r="P1502" s="38">
        <v>6</v>
      </c>
      <c r="Q1502" s="38">
        <v>5</v>
      </c>
    </row>
    <row r="1503" spans="1:17" x14ac:dyDescent="0.2">
      <c r="A1503" s="221" t="s">
        <v>2665</v>
      </c>
      <c r="B1503" s="221" t="s">
        <v>2666</v>
      </c>
      <c r="C1503" s="221" t="s">
        <v>2667</v>
      </c>
      <c r="D1503" s="222">
        <f t="shared" si="71"/>
        <v>39.72</v>
      </c>
      <c r="E1503" s="38">
        <v>11</v>
      </c>
      <c r="F1503" s="38">
        <v>10</v>
      </c>
      <c r="G1503" s="38">
        <f t="shared" si="72"/>
        <v>21</v>
      </c>
      <c r="H1503" s="38">
        <v>1.43</v>
      </c>
      <c r="I1503" s="38">
        <v>1.43</v>
      </c>
      <c r="J1503" s="38">
        <v>1.43</v>
      </c>
      <c r="K1503" s="38"/>
      <c r="L1503" s="38"/>
      <c r="M1503" s="38"/>
      <c r="N1503" s="38">
        <v>1.43</v>
      </c>
      <c r="O1503" s="222">
        <f t="shared" si="73"/>
        <v>5.72</v>
      </c>
      <c r="P1503" s="38">
        <v>8</v>
      </c>
      <c r="Q1503" s="38">
        <v>5</v>
      </c>
    </row>
    <row r="1504" spans="1:17" x14ac:dyDescent="0.2">
      <c r="A1504" s="221" t="s">
        <v>2668</v>
      </c>
      <c r="B1504" s="221" t="s">
        <v>2669</v>
      </c>
      <c r="C1504" s="221" t="s">
        <v>2599</v>
      </c>
      <c r="D1504" s="222">
        <f t="shared" si="71"/>
        <v>21.72</v>
      </c>
      <c r="E1504" s="38">
        <v>7</v>
      </c>
      <c r="F1504" s="38">
        <v>5</v>
      </c>
      <c r="G1504" s="38">
        <f t="shared" si="72"/>
        <v>12</v>
      </c>
      <c r="H1504" s="38"/>
      <c r="I1504" s="38">
        <v>1.43</v>
      </c>
      <c r="J1504" s="38"/>
      <c r="K1504" s="38">
        <v>1.43</v>
      </c>
      <c r="L1504" s="38">
        <v>1.43</v>
      </c>
      <c r="M1504" s="38">
        <v>1.43</v>
      </c>
      <c r="N1504" s="38"/>
      <c r="O1504" s="222">
        <f t="shared" si="73"/>
        <v>5.72</v>
      </c>
      <c r="P1504" s="38">
        <v>4</v>
      </c>
      <c r="Q1504" s="38"/>
    </row>
    <row r="1505" spans="1:17" x14ac:dyDescent="0.2">
      <c r="A1505" s="221" t="s">
        <v>2670</v>
      </c>
      <c r="B1505" s="221" t="s">
        <v>2586</v>
      </c>
      <c r="C1505" s="221" t="s">
        <v>2671</v>
      </c>
      <c r="D1505" s="222">
        <f t="shared" si="71"/>
        <v>22.29</v>
      </c>
      <c r="E1505" s="38">
        <v>6</v>
      </c>
      <c r="F1505" s="38">
        <v>5</v>
      </c>
      <c r="G1505" s="38">
        <f t="shared" si="72"/>
        <v>11</v>
      </c>
      <c r="H1505" s="38">
        <v>1.43</v>
      </c>
      <c r="I1505" s="38">
        <v>1.43</v>
      </c>
      <c r="J1505" s="38"/>
      <c r="K1505" s="38">
        <v>1.43</v>
      </c>
      <c r="L1505" s="38"/>
      <c r="M1505" s="38"/>
      <c r="N1505" s="38"/>
      <c r="O1505" s="222">
        <f t="shared" si="73"/>
        <v>4.29</v>
      </c>
      <c r="P1505" s="38">
        <v>4</v>
      </c>
      <c r="Q1505" s="38">
        <v>3</v>
      </c>
    </row>
    <row r="1506" spans="1:17" x14ac:dyDescent="0.2">
      <c r="A1506" s="221" t="s">
        <v>2672</v>
      </c>
      <c r="B1506" s="221" t="s">
        <v>2673</v>
      </c>
      <c r="C1506" s="221" t="s">
        <v>2674</v>
      </c>
      <c r="D1506" s="222">
        <f t="shared" si="71"/>
        <v>29.15</v>
      </c>
      <c r="E1506" s="38">
        <v>7</v>
      </c>
      <c r="F1506" s="38">
        <v>7</v>
      </c>
      <c r="G1506" s="38">
        <f t="shared" si="72"/>
        <v>14</v>
      </c>
      <c r="H1506" s="38"/>
      <c r="I1506" s="38">
        <v>1.43</v>
      </c>
      <c r="J1506" s="38"/>
      <c r="K1506" s="38">
        <v>1.43</v>
      </c>
      <c r="L1506" s="38">
        <v>1.43</v>
      </c>
      <c r="M1506" s="38">
        <v>1.43</v>
      </c>
      <c r="N1506" s="38">
        <v>1.43</v>
      </c>
      <c r="O1506" s="222">
        <f t="shared" si="73"/>
        <v>7.1499999999999995</v>
      </c>
      <c r="P1506" s="38">
        <v>5</v>
      </c>
      <c r="Q1506" s="38">
        <v>3</v>
      </c>
    </row>
    <row r="1507" spans="1:17" x14ac:dyDescent="0.2">
      <c r="A1507" s="221" t="s">
        <v>2675</v>
      </c>
      <c r="B1507" s="221" t="s">
        <v>2676</v>
      </c>
      <c r="C1507" s="221" t="s">
        <v>2677</v>
      </c>
      <c r="D1507" s="222">
        <f t="shared" si="71"/>
        <v>4</v>
      </c>
      <c r="E1507" s="38"/>
      <c r="F1507" s="38"/>
      <c r="G1507" s="38">
        <f t="shared" si="72"/>
        <v>0</v>
      </c>
      <c r="H1507" s="38"/>
      <c r="I1507" s="38"/>
      <c r="J1507" s="38"/>
      <c r="K1507" s="38"/>
      <c r="L1507" s="38"/>
      <c r="M1507" s="38"/>
      <c r="N1507" s="38"/>
      <c r="O1507" s="222">
        <f t="shared" si="73"/>
        <v>0</v>
      </c>
      <c r="P1507" s="38">
        <v>4</v>
      </c>
      <c r="Q1507" s="38"/>
    </row>
    <row r="1508" spans="1:17" x14ac:dyDescent="0.2">
      <c r="A1508" s="221" t="s">
        <v>2678</v>
      </c>
      <c r="B1508" s="221" t="s">
        <v>2679</v>
      </c>
      <c r="C1508" s="221" t="s">
        <v>2680</v>
      </c>
      <c r="D1508" s="222">
        <f t="shared" si="71"/>
        <v>6.8599999999999994</v>
      </c>
      <c r="E1508" s="38"/>
      <c r="F1508" s="38"/>
      <c r="G1508" s="38">
        <f t="shared" si="72"/>
        <v>0</v>
      </c>
      <c r="H1508" s="38">
        <v>1.43</v>
      </c>
      <c r="I1508" s="38">
        <v>1.43</v>
      </c>
      <c r="J1508" s="38"/>
      <c r="K1508" s="38"/>
      <c r="L1508" s="38"/>
      <c r="M1508" s="38"/>
      <c r="N1508" s="38"/>
      <c r="O1508" s="222">
        <f t="shared" si="73"/>
        <v>2.86</v>
      </c>
      <c r="P1508" s="38">
        <v>4</v>
      </c>
      <c r="Q1508" s="38"/>
    </row>
    <row r="1509" spans="1:17" x14ac:dyDescent="0.2">
      <c r="A1509" s="221" t="s">
        <v>2681</v>
      </c>
      <c r="B1509" s="221" t="s">
        <v>2682</v>
      </c>
      <c r="C1509" s="221" t="s">
        <v>2683</v>
      </c>
      <c r="D1509" s="222">
        <f t="shared" si="71"/>
        <v>14.86</v>
      </c>
      <c r="E1509" s="38">
        <v>6</v>
      </c>
      <c r="F1509" s="38">
        <v>2</v>
      </c>
      <c r="G1509" s="38">
        <f t="shared" si="72"/>
        <v>8</v>
      </c>
      <c r="H1509" s="38"/>
      <c r="I1509" s="38">
        <v>1.43</v>
      </c>
      <c r="J1509" s="38"/>
      <c r="K1509" s="38"/>
      <c r="L1509" s="38">
        <v>1.43</v>
      </c>
      <c r="M1509" s="38"/>
      <c r="N1509" s="38"/>
      <c r="O1509" s="222">
        <f t="shared" si="73"/>
        <v>2.86</v>
      </c>
      <c r="P1509" s="38">
        <v>4</v>
      </c>
      <c r="Q1509" s="38"/>
    </row>
    <row r="1510" spans="1:17" x14ac:dyDescent="0.2">
      <c r="A1510" s="221" t="s">
        <v>2684</v>
      </c>
      <c r="B1510" s="221" t="s">
        <v>2685</v>
      </c>
      <c r="C1510" s="221" t="s">
        <v>2621</v>
      </c>
      <c r="D1510" s="222">
        <f t="shared" si="71"/>
        <v>5.43</v>
      </c>
      <c r="E1510" s="38"/>
      <c r="F1510" s="38"/>
      <c r="G1510" s="38">
        <f t="shared" si="72"/>
        <v>0</v>
      </c>
      <c r="H1510" s="38">
        <v>1.43</v>
      </c>
      <c r="I1510" s="38"/>
      <c r="J1510" s="38"/>
      <c r="K1510" s="38"/>
      <c r="L1510" s="38"/>
      <c r="M1510" s="38"/>
      <c r="N1510" s="38"/>
      <c r="O1510" s="222">
        <f t="shared" si="73"/>
        <v>1.43</v>
      </c>
      <c r="P1510" s="38">
        <v>4</v>
      </c>
      <c r="Q1510" s="38"/>
    </row>
    <row r="1511" spans="1:17" x14ac:dyDescent="0.2">
      <c r="A1511" s="221" t="s">
        <v>2686</v>
      </c>
      <c r="B1511" s="221" t="s">
        <v>2687</v>
      </c>
      <c r="C1511" s="221" t="s">
        <v>2688</v>
      </c>
      <c r="D1511" s="222">
        <f t="shared" si="71"/>
        <v>27.72</v>
      </c>
      <c r="E1511" s="38">
        <v>10</v>
      </c>
      <c r="F1511" s="38">
        <v>5</v>
      </c>
      <c r="G1511" s="38">
        <f t="shared" si="72"/>
        <v>15</v>
      </c>
      <c r="H1511" s="226">
        <v>1.43</v>
      </c>
      <c r="I1511" s="227">
        <v>1.43</v>
      </c>
      <c r="J1511" s="227">
        <v>1.43</v>
      </c>
      <c r="K1511" s="227"/>
      <c r="L1511" s="227">
        <v>1.43</v>
      </c>
      <c r="M1511" s="227"/>
      <c r="N1511" s="228"/>
      <c r="O1511" s="222">
        <f t="shared" si="73"/>
        <v>5.72</v>
      </c>
      <c r="P1511" s="38">
        <v>7</v>
      </c>
      <c r="Q1511" s="38"/>
    </row>
    <row r="1512" spans="1:17" x14ac:dyDescent="0.2">
      <c r="A1512" s="221" t="s">
        <v>2689</v>
      </c>
      <c r="B1512" s="221" t="s">
        <v>2690</v>
      </c>
      <c r="C1512" s="221" t="s">
        <v>2691</v>
      </c>
      <c r="D1512" s="222">
        <f t="shared" si="71"/>
        <v>4</v>
      </c>
      <c r="E1512" s="38"/>
      <c r="F1512" s="38"/>
      <c r="G1512" s="38">
        <f t="shared" si="72"/>
        <v>0</v>
      </c>
      <c r="H1512" s="38"/>
      <c r="I1512" s="38"/>
      <c r="J1512" s="38"/>
      <c r="K1512" s="38"/>
      <c r="L1512" s="38"/>
      <c r="M1512" s="38"/>
      <c r="N1512" s="38"/>
      <c r="O1512" s="222">
        <f t="shared" si="73"/>
        <v>0</v>
      </c>
      <c r="P1512" s="38">
        <v>4</v>
      </c>
      <c r="Q1512" s="38"/>
    </row>
    <row r="1513" spans="1:17" x14ac:dyDescent="0.2">
      <c r="A1513" s="221" t="s">
        <v>2692</v>
      </c>
      <c r="B1513" s="221" t="s">
        <v>2631</v>
      </c>
      <c r="C1513" s="221" t="s">
        <v>2693</v>
      </c>
      <c r="D1513" s="222">
        <f t="shared" si="71"/>
        <v>9</v>
      </c>
      <c r="E1513" s="38"/>
      <c r="F1513" s="38"/>
      <c r="G1513" s="38">
        <f t="shared" si="72"/>
        <v>0</v>
      </c>
      <c r="H1513" s="38"/>
      <c r="I1513" s="38"/>
      <c r="J1513" s="38"/>
      <c r="K1513" s="38"/>
      <c r="L1513" s="38"/>
      <c r="M1513" s="38"/>
      <c r="N1513" s="38"/>
      <c r="O1513" s="222">
        <f t="shared" si="73"/>
        <v>0</v>
      </c>
      <c r="P1513" s="38">
        <v>4</v>
      </c>
      <c r="Q1513" s="38">
        <v>5</v>
      </c>
    </row>
    <row r="1514" spans="1:17" x14ac:dyDescent="0.2">
      <c r="A1514" s="221" t="s">
        <v>2694</v>
      </c>
      <c r="B1514" s="221" t="s">
        <v>2695</v>
      </c>
      <c r="C1514" s="221" t="s">
        <v>2696</v>
      </c>
      <c r="D1514" s="222">
        <f t="shared" si="71"/>
        <v>5.43</v>
      </c>
      <c r="E1514" s="38"/>
      <c r="F1514" s="38"/>
      <c r="G1514" s="38">
        <f t="shared" si="72"/>
        <v>0</v>
      </c>
      <c r="H1514" s="38"/>
      <c r="I1514" s="38">
        <v>1.43</v>
      </c>
      <c r="J1514" s="38"/>
      <c r="K1514" s="38"/>
      <c r="L1514" s="38"/>
      <c r="M1514" s="38"/>
      <c r="N1514" s="38"/>
      <c r="O1514" s="222">
        <f t="shared" si="73"/>
        <v>1.43</v>
      </c>
      <c r="P1514" s="38">
        <v>4</v>
      </c>
      <c r="Q1514" s="38"/>
    </row>
    <row r="1515" spans="1:17" x14ac:dyDescent="0.2">
      <c r="A1515" s="221" t="s">
        <v>2697</v>
      </c>
      <c r="B1515" s="221" t="s">
        <v>2698</v>
      </c>
      <c r="C1515" s="221" t="s">
        <v>2699</v>
      </c>
      <c r="D1515" s="222">
        <f t="shared" si="71"/>
        <v>36.58</v>
      </c>
      <c r="E1515" s="38">
        <v>9</v>
      </c>
      <c r="F1515" s="38">
        <v>9</v>
      </c>
      <c r="G1515" s="38">
        <f t="shared" si="72"/>
        <v>18</v>
      </c>
      <c r="H1515" s="38">
        <v>1.43</v>
      </c>
      <c r="I1515" s="38">
        <v>1.43</v>
      </c>
      <c r="J1515" s="38"/>
      <c r="K1515" s="38">
        <v>1.43</v>
      </c>
      <c r="L1515" s="38">
        <v>1.43</v>
      </c>
      <c r="M1515" s="38">
        <v>1.43</v>
      </c>
      <c r="N1515" s="38">
        <v>1.43</v>
      </c>
      <c r="O1515" s="222">
        <f t="shared" si="73"/>
        <v>8.58</v>
      </c>
      <c r="P1515" s="38">
        <v>7</v>
      </c>
      <c r="Q1515" s="38">
        <v>3</v>
      </c>
    </row>
    <row r="1516" spans="1:17" x14ac:dyDescent="0.2">
      <c r="A1516" s="221" t="s">
        <v>2700</v>
      </c>
      <c r="B1516" s="221" t="s">
        <v>2701</v>
      </c>
      <c r="C1516" s="221" t="s">
        <v>2621</v>
      </c>
      <c r="D1516" s="222">
        <f t="shared" si="71"/>
        <v>31.15</v>
      </c>
      <c r="E1516" s="38">
        <v>9</v>
      </c>
      <c r="F1516" s="38">
        <v>6</v>
      </c>
      <c r="G1516" s="38">
        <f t="shared" si="72"/>
        <v>15</v>
      </c>
      <c r="H1516" s="38">
        <v>1.43</v>
      </c>
      <c r="I1516" s="38"/>
      <c r="J1516" s="38">
        <v>1.43</v>
      </c>
      <c r="K1516" s="38">
        <v>1.43</v>
      </c>
      <c r="L1516" s="38">
        <v>1.43</v>
      </c>
      <c r="M1516" s="38"/>
      <c r="N1516" s="38">
        <v>1.43</v>
      </c>
      <c r="O1516" s="222">
        <f t="shared" si="73"/>
        <v>7.1499999999999995</v>
      </c>
      <c r="P1516" s="38">
        <v>4</v>
      </c>
      <c r="Q1516" s="38">
        <v>5</v>
      </c>
    </row>
    <row r="1517" spans="1:17" x14ac:dyDescent="0.2">
      <c r="A1517" s="221" t="s">
        <v>2702</v>
      </c>
      <c r="B1517" s="221" t="s">
        <v>2703</v>
      </c>
      <c r="C1517" s="221" t="s">
        <v>2667</v>
      </c>
      <c r="D1517" s="222">
        <f t="shared" si="71"/>
        <v>24</v>
      </c>
      <c r="E1517" s="38">
        <v>10</v>
      </c>
      <c r="F1517" s="38">
        <v>7</v>
      </c>
      <c r="G1517" s="38">
        <f t="shared" si="72"/>
        <v>17</v>
      </c>
      <c r="H1517" s="38"/>
      <c r="I1517" s="38"/>
      <c r="J1517" s="38"/>
      <c r="K1517" s="38"/>
      <c r="L1517" s="38"/>
      <c r="M1517" s="38"/>
      <c r="N1517" s="38"/>
      <c r="O1517" s="222">
        <f t="shared" si="73"/>
        <v>0</v>
      </c>
      <c r="P1517" s="38">
        <v>4</v>
      </c>
      <c r="Q1517" s="38">
        <v>3</v>
      </c>
    </row>
    <row r="1518" spans="1:17" x14ac:dyDescent="0.2">
      <c r="A1518" s="221" t="s">
        <v>2704</v>
      </c>
      <c r="B1518" s="221" t="s">
        <v>2705</v>
      </c>
      <c r="C1518" s="221" t="s">
        <v>2706</v>
      </c>
      <c r="D1518" s="222">
        <f t="shared" si="71"/>
        <v>19</v>
      </c>
      <c r="E1518" s="38">
        <v>8</v>
      </c>
      <c r="F1518" s="38">
        <v>7</v>
      </c>
      <c r="G1518" s="38">
        <f t="shared" si="72"/>
        <v>15</v>
      </c>
      <c r="H1518" s="38"/>
      <c r="I1518" s="38"/>
      <c r="J1518" s="38"/>
      <c r="K1518" s="38"/>
      <c r="L1518" s="38"/>
      <c r="M1518" s="38"/>
      <c r="N1518" s="38"/>
      <c r="O1518" s="222">
        <f t="shared" si="73"/>
        <v>0</v>
      </c>
      <c r="P1518" s="38">
        <v>4</v>
      </c>
      <c r="Q1518" s="38"/>
    </row>
    <row r="1519" spans="1:17" x14ac:dyDescent="0.2">
      <c r="A1519" s="221" t="s">
        <v>2707</v>
      </c>
      <c r="B1519" s="221" t="s">
        <v>2708</v>
      </c>
      <c r="C1519" s="221" t="s">
        <v>2706</v>
      </c>
      <c r="D1519" s="222">
        <f t="shared" si="71"/>
        <v>4</v>
      </c>
      <c r="E1519" s="38"/>
      <c r="F1519" s="38"/>
      <c r="G1519" s="38">
        <f t="shared" si="72"/>
        <v>0</v>
      </c>
      <c r="H1519" s="38"/>
      <c r="I1519" s="38"/>
      <c r="J1519" s="38"/>
      <c r="K1519" s="38"/>
      <c r="L1519" s="38"/>
      <c r="M1519" s="38"/>
      <c r="N1519" s="38"/>
      <c r="O1519" s="222">
        <f t="shared" si="73"/>
        <v>0</v>
      </c>
      <c r="P1519" s="38">
        <v>4</v>
      </c>
      <c r="Q1519" s="38"/>
    </row>
    <row r="1520" spans="1:17" x14ac:dyDescent="0.2">
      <c r="A1520" s="221" t="s">
        <v>2709</v>
      </c>
      <c r="B1520" s="221" t="s">
        <v>2710</v>
      </c>
      <c r="C1520" s="221" t="s">
        <v>2711</v>
      </c>
      <c r="D1520" s="222">
        <f t="shared" si="71"/>
        <v>28.15</v>
      </c>
      <c r="E1520" s="38">
        <v>7</v>
      </c>
      <c r="F1520" s="38">
        <v>4</v>
      </c>
      <c r="G1520" s="38">
        <f t="shared" si="72"/>
        <v>11</v>
      </c>
      <c r="H1520" s="38"/>
      <c r="I1520" s="38"/>
      <c r="J1520" s="38">
        <v>1.43</v>
      </c>
      <c r="K1520" s="38">
        <v>1.43</v>
      </c>
      <c r="L1520" s="38">
        <v>1.43</v>
      </c>
      <c r="M1520" s="38">
        <v>1.43</v>
      </c>
      <c r="N1520" s="38">
        <v>1.43</v>
      </c>
      <c r="O1520" s="222">
        <f t="shared" si="73"/>
        <v>7.1499999999999995</v>
      </c>
      <c r="P1520" s="38">
        <v>7</v>
      </c>
      <c r="Q1520" s="38">
        <v>3</v>
      </c>
    </row>
    <row r="1521" spans="1:17" x14ac:dyDescent="0.2">
      <c r="A1521" s="221" t="s">
        <v>2712</v>
      </c>
      <c r="B1521" s="229" t="s">
        <v>2713</v>
      </c>
      <c r="C1521" s="221" t="s">
        <v>2714</v>
      </c>
      <c r="D1521" s="222">
        <f t="shared" si="71"/>
        <v>18.43</v>
      </c>
      <c r="E1521" s="38">
        <v>4</v>
      </c>
      <c r="F1521" s="38">
        <v>6</v>
      </c>
      <c r="G1521" s="38">
        <f t="shared" si="72"/>
        <v>10</v>
      </c>
      <c r="H1521" s="38"/>
      <c r="I1521" s="38"/>
      <c r="J1521" s="38"/>
      <c r="K1521" s="38"/>
      <c r="L1521" s="38">
        <v>1.43</v>
      </c>
      <c r="M1521" s="38"/>
      <c r="N1521" s="38"/>
      <c r="O1521" s="222">
        <f t="shared" si="73"/>
        <v>1.43</v>
      </c>
      <c r="P1521" s="38">
        <v>4</v>
      </c>
      <c r="Q1521" s="38">
        <v>3</v>
      </c>
    </row>
    <row r="1522" spans="1:17" x14ac:dyDescent="0.2">
      <c r="A1522" s="221" t="s">
        <v>2715</v>
      </c>
      <c r="B1522" s="221" t="s">
        <v>2716</v>
      </c>
      <c r="C1522" s="221" t="s">
        <v>2717</v>
      </c>
      <c r="D1522" s="222">
        <f t="shared" si="71"/>
        <v>14.86</v>
      </c>
      <c r="E1522" s="38">
        <v>8</v>
      </c>
      <c r="F1522" s="38"/>
      <c r="G1522" s="38">
        <f t="shared" si="72"/>
        <v>8</v>
      </c>
      <c r="H1522" s="38"/>
      <c r="I1522" s="38">
        <v>1.43</v>
      </c>
      <c r="J1522" s="38"/>
      <c r="K1522" s="38">
        <v>1.43</v>
      </c>
      <c r="L1522" s="38"/>
      <c r="M1522" s="38"/>
      <c r="N1522" s="38"/>
      <c r="O1522" s="222">
        <f t="shared" si="73"/>
        <v>2.86</v>
      </c>
      <c r="P1522" s="38">
        <v>4</v>
      </c>
      <c r="Q1522" s="38"/>
    </row>
    <row r="1523" spans="1:17" x14ac:dyDescent="0.2">
      <c r="A1523" s="221" t="s">
        <v>2718</v>
      </c>
      <c r="B1523" s="221" t="s">
        <v>2719</v>
      </c>
      <c r="C1523" s="221" t="s">
        <v>2706</v>
      </c>
      <c r="D1523" s="222">
        <f t="shared" si="71"/>
        <v>27.72</v>
      </c>
      <c r="E1523" s="38">
        <v>6</v>
      </c>
      <c r="F1523" s="38">
        <v>7</v>
      </c>
      <c r="G1523" s="38">
        <f t="shared" si="72"/>
        <v>13</v>
      </c>
      <c r="H1523" s="38">
        <v>1.43</v>
      </c>
      <c r="I1523" s="38"/>
      <c r="J1523" s="38"/>
      <c r="K1523" s="38">
        <v>1.43</v>
      </c>
      <c r="L1523" s="38"/>
      <c r="M1523" s="38">
        <v>1.43</v>
      </c>
      <c r="N1523" s="38">
        <v>1.43</v>
      </c>
      <c r="O1523" s="222">
        <f t="shared" si="73"/>
        <v>5.72</v>
      </c>
      <c r="P1523" s="38">
        <v>4</v>
      </c>
      <c r="Q1523" s="38">
        <v>5</v>
      </c>
    </row>
    <row r="1524" spans="1:17" x14ac:dyDescent="0.2">
      <c r="A1524" s="221" t="s">
        <v>2720</v>
      </c>
      <c r="B1524" s="221" t="s">
        <v>2721</v>
      </c>
      <c r="C1524" s="221" t="s">
        <v>2621</v>
      </c>
      <c r="D1524" s="222">
        <f t="shared" si="71"/>
        <v>25.15</v>
      </c>
      <c r="E1524" s="38">
        <v>8</v>
      </c>
      <c r="F1524" s="38"/>
      <c r="G1524" s="38">
        <f t="shared" si="72"/>
        <v>8</v>
      </c>
      <c r="H1524" s="38">
        <v>1.43</v>
      </c>
      <c r="I1524" s="38">
        <v>1.43</v>
      </c>
      <c r="J1524" s="38">
        <v>1.43</v>
      </c>
      <c r="K1524" s="38"/>
      <c r="L1524" s="38">
        <v>1.43</v>
      </c>
      <c r="M1524" s="38">
        <v>1.43</v>
      </c>
      <c r="N1524" s="38"/>
      <c r="O1524" s="222">
        <f t="shared" si="73"/>
        <v>7.1499999999999995</v>
      </c>
      <c r="P1524" s="38">
        <v>5</v>
      </c>
      <c r="Q1524" s="38">
        <v>5</v>
      </c>
    </row>
    <row r="1525" spans="1:17" x14ac:dyDescent="0.2">
      <c r="A1525" s="221" t="s">
        <v>2722</v>
      </c>
      <c r="B1525" s="221" t="s">
        <v>2723</v>
      </c>
      <c r="C1525" s="221" t="s">
        <v>2621</v>
      </c>
      <c r="D1525" s="222">
        <f t="shared" si="71"/>
        <v>39.15</v>
      </c>
      <c r="E1525" s="38">
        <v>9</v>
      </c>
      <c r="F1525" s="38">
        <v>10</v>
      </c>
      <c r="G1525" s="38">
        <f t="shared" si="72"/>
        <v>19</v>
      </c>
      <c r="H1525" s="38">
        <v>1.43</v>
      </c>
      <c r="I1525" s="38">
        <v>1.43</v>
      </c>
      <c r="J1525" s="38">
        <v>1.43</v>
      </c>
      <c r="K1525" s="38">
        <v>1.43</v>
      </c>
      <c r="L1525" s="38"/>
      <c r="M1525" s="38"/>
      <c r="N1525" s="38">
        <v>1.43</v>
      </c>
      <c r="O1525" s="222">
        <f t="shared" si="73"/>
        <v>7.1499999999999995</v>
      </c>
      <c r="P1525" s="38">
        <v>8</v>
      </c>
      <c r="Q1525" s="38">
        <v>5</v>
      </c>
    </row>
    <row r="1526" spans="1:17" x14ac:dyDescent="0.2">
      <c r="A1526" s="221" t="s">
        <v>2724</v>
      </c>
      <c r="B1526" s="221" t="s">
        <v>2647</v>
      </c>
      <c r="C1526" s="221" t="s">
        <v>2613</v>
      </c>
      <c r="D1526" s="222">
        <f t="shared" si="71"/>
        <v>29.15</v>
      </c>
      <c r="E1526" s="38">
        <v>5</v>
      </c>
      <c r="F1526" s="38">
        <v>4</v>
      </c>
      <c r="G1526" s="38">
        <f t="shared" si="72"/>
        <v>9</v>
      </c>
      <c r="H1526" s="38"/>
      <c r="I1526" s="38">
        <v>1.43</v>
      </c>
      <c r="J1526" s="38"/>
      <c r="K1526" s="38">
        <v>1.43</v>
      </c>
      <c r="L1526" s="38">
        <v>1.43</v>
      </c>
      <c r="M1526" s="38">
        <v>1.43</v>
      </c>
      <c r="N1526" s="38">
        <v>1.43</v>
      </c>
      <c r="O1526" s="222">
        <f t="shared" si="73"/>
        <v>7.1499999999999995</v>
      </c>
      <c r="P1526" s="38">
        <v>8</v>
      </c>
      <c r="Q1526" s="38">
        <v>5</v>
      </c>
    </row>
    <row r="1527" spans="1:17" x14ac:dyDescent="0.2">
      <c r="A1527" s="221" t="s">
        <v>2725</v>
      </c>
      <c r="B1527" s="221" t="s">
        <v>2726</v>
      </c>
      <c r="C1527" s="221" t="s">
        <v>2727</v>
      </c>
      <c r="D1527" s="222">
        <f t="shared" si="71"/>
        <v>5.43</v>
      </c>
      <c r="E1527" s="38"/>
      <c r="F1527" s="38"/>
      <c r="G1527" s="38">
        <f t="shared" si="72"/>
        <v>0</v>
      </c>
      <c r="H1527" s="38"/>
      <c r="I1527" s="38">
        <v>1.43</v>
      </c>
      <c r="J1527" s="38"/>
      <c r="K1527" s="38"/>
      <c r="L1527" s="38"/>
      <c r="M1527" s="38"/>
      <c r="N1527" s="38"/>
      <c r="O1527" s="222">
        <f t="shared" si="73"/>
        <v>1.43</v>
      </c>
      <c r="P1527" s="38">
        <v>4</v>
      </c>
      <c r="Q1527" s="38"/>
    </row>
    <row r="1528" spans="1:17" x14ac:dyDescent="0.2">
      <c r="A1528" s="223" t="s">
        <v>2728</v>
      </c>
      <c r="B1528" s="223" t="s">
        <v>2690</v>
      </c>
      <c r="C1528" s="223" t="s">
        <v>2729</v>
      </c>
      <c r="D1528" s="224">
        <f t="shared" si="71"/>
        <v>4</v>
      </c>
      <c r="E1528" s="225"/>
      <c r="F1528" s="225"/>
      <c r="G1528" s="225">
        <f t="shared" si="72"/>
        <v>0</v>
      </c>
      <c r="H1528" s="225"/>
      <c r="I1528" s="225"/>
      <c r="J1528" s="225"/>
      <c r="K1528" s="225"/>
      <c r="L1528" s="225"/>
      <c r="M1528" s="225"/>
      <c r="N1528" s="225"/>
      <c r="O1528" s="224">
        <f t="shared" si="73"/>
        <v>0</v>
      </c>
      <c r="P1528" s="225">
        <v>4</v>
      </c>
      <c r="Q1528" s="225"/>
    </row>
    <row r="1529" spans="1:17" x14ac:dyDescent="0.2">
      <c r="A1529" s="223" t="s">
        <v>2730</v>
      </c>
      <c r="B1529" s="223" t="s">
        <v>2731</v>
      </c>
      <c r="C1529" s="223" t="s">
        <v>2652</v>
      </c>
      <c r="D1529" s="224">
        <f t="shared" si="71"/>
        <v>19.72</v>
      </c>
      <c r="E1529" s="225">
        <v>6</v>
      </c>
      <c r="F1529" s="225">
        <v>4</v>
      </c>
      <c r="G1529" s="225">
        <f t="shared" si="72"/>
        <v>10</v>
      </c>
      <c r="H1529" s="225"/>
      <c r="I1529" s="225">
        <v>1.43</v>
      </c>
      <c r="J1529" s="225"/>
      <c r="K1529" s="225">
        <v>1.43</v>
      </c>
      <c r="L1529" s="225">
        <v>1.43</v>
      </c>
      <c r="M1529" s="225">
        <v>1.43</v>
      </c>
      <c r="N1529" s="225"/>
      <c r="O1529" s="224">
        <f t="shared" si="73"/>
        <v>5.72</v>
      </c>
      <c r="P1529" s="225">
        <v>4</v>
      </c>
      <c r="Q1529" s="225"/>
    </row>
    <row r="1530" spans="1:17" x14ac:dyDescent="0.2">
      <c r="A1530" s="223" t="s">
        <v>2732</v>
      </c>
      <c r="B1530" s="223" t="s">
        <v>2733</v>
      </c>
      <c r="C1530" s="223" t="s">
        <v>2667</v>
      </c>
      <c r="D1530" s="224">
        <f t="shared" si="71"/>
        <v>41.15</v>
      </c>
      <c r="E1530" s="225">
        <v>13</v>
      </c>
      <c r="F1530" s="225">
        <v>11</v>
      </c>
      <c r="G1530" s="225">
        <f t="shared" si="72"/>
        <v>24</v>
      </c>
      <c r="H1530" s="225">
        <v>1.43</v>
      </c>
      <c r="I1530" s="225">
        <v>1.43</v>
      </c>
      <c r="J1530" s="225">
        <v>1.43</v>
      </c>
      <c r="K1530" s="225"/>
      <c r="L1530" s="225">
        <v>1.43</v>
      </c>
      <c r="M1530" s="225">
        <v>1.43</v>
      </c>
      <c r="N1530" s="225"/>
      <c r="O1530" s="224">
        <f t="shared" si="73"/>
        <v>7.1499999999999995</v>
      </c>
      <c r="P1530" s="225">
        <v>10</v>
      </c>
      <c r="Q1530" s="225"/>
    </row>
    <row r="1531" spans="1:17" x14ac:dyDescent="0.2">
      <c r="A1531" s="223" t="s">
        <v>2734</v>
      </c>
      <c r="B1531" s="223" t="s">
        <v>2735</v>
      </c>
      <c r="C1531" s="223" t="s">
        <v>2627</v>
      </c>
      <c r="D1531" s="224">
        <f t="shared" si="71"/>
        <v>17.29</v>
      </c>
      <c r="E1531" s="225">
        <v>6</v>
      </c>
      <c r="F1531" s="225">
        <v>3</v>
      </c>
      <c r="G1531" s="225">
        <f t="shared" si="72"/>
        <v>9</v>
      </c>
      <c r="H1531" s="225"/>
      <c r="I1531" s="225">
        <v>1.43</v>
      </c>
      <c r="J1531" s="225">
        <v>1.43</v>
      </c>
      <c r="K1531" s="225">
        <v>1.43</v>
      </c>
      <c r="L1531" s="225"/>
      <c r="M1531" s="225"/>
      <c r="N1531" s="225"/>
      <c r="O1531" s="224">
        <f t="shared" si="73"/>
        <v>4.29</v>
      </c>
      <c r="P1531" s="225">
        <v>4</v>
      </c>
      <c r="Q1531" s="225"/>
    </row>
    <row r="1532" spans="1:17" x14ac:dyDescent="0.2">
      <c r="A1532" s="223" t="s">
        <v>2736</v>
      </c>
      <c r="B1532" s="223" t="s">
        <v>2737</v>
      </c>
      <c r="C1532" s="223" t="s">
        <v>2683</v>
      </c>
      <c r="D1532" s="224">
        <f t="shared" si="71"/>
        <v>23.72</v>
      </c>
      <c r="E1532" s="225">
        <v>8</v>
      </c>
      <c r="F1532" s="225">
        <v>6</v>
      </c>
      <c r="G1532" s="225">
        <f t="shared" si="72"/>
        <v>14</v>
      </c>
      <c r="H1532" s="225"/>
      <c r="I1532" s="225">
        <v>1.43</v>
      </c>
      <c r="J1532" s="225"/>
      <c r="K1532" s="225">
        <v>1.43</v>
      </c>
      <c r="L1532" s="225">
        <v>1.43</v>
      </c>
      <c r="M1532" s="225">
        <v>1.43</v>
      </c>
      <c r="N1532" s="225"/>
      <c r="O1532" s="224">
        <f t="shared" si="73"/>
        <v>5.72</v>
      </c>
      <c r="P1532" s="225">
        <v>4</v>
      </c>
      <c r="Q1532" s="225"/>
    </row>
    <row r="1533" spans="1:17" x14ac:dyDescent="0.2">
      <c r="A1533" s="223" t="s">
        <v>2738</v>
      </c>
      <c r="B1533" s="223" t="s">
        <v>2739</v>
      </c>
      <c r="C1533" s="223" t="s">
        <v>2696</v>
      </c>
      <c r="D1533" s="224">
        <f t="shared" si="71"/>
        <v>35.58</v>
      </c>
      <c r="E1533" s="225">
        <v>7</v>
      </c>
      <c r="F1533" s="225">
        <v>8</v>
      </c>
      <c r="G1533" s="225">
        <f t="shared" si="72"/>
        <v>15</v>
      </c>
      <c r="H1533" s="225">
        <v>1.43</v>
      </c>
      <c r="I1533" s="225">
        <v>1.43</v>
      </c>
      <c r="J1533" s="225">
        <v>1.43</v>
      </c>
      <c r="K1533" s="225">
        <v>1.43</v>
      </c>
      <c r="L1533" s="225">
        <v>1.43</v>
      </c>
      <c r="M1533" s="225">
        <v>1.43</v>
      </c>
      <c r="N1533" s="225"/>
      <c r="O1533" s="224">
        <f t="shared" si="73"/>
        <v>8.58</v>
      </c>
      <c r="P1533" s="225">
        <v>9</v>
      </c>
      <c r="Q1533" s="225">
        <v>3</v>
      </c>
    </row>
    <row r="1534" spans="1:17" x14ac:dyDescent="0.2">
      <c r="A1534" s="223" t="s">
        <v>2740</v>
      </c>
      <c r="B1534" s="223" t="s">
        <v>2741</v>
      </c>
      <c r="C1534" s="223" t="s">
        <v>2742</v>
      </c>
      <c r="D1534" s="224">
        <f t="shared" si="71"/>
        <v>46.72</v>
      </c>
      <c r="E1534" s="225">
        <v>15</v>
      </c>
      <c r="F1534" s="225">
        <v>11</v>
      </c>
      <c r="G1534" s="225">
        <f t="shared" si="72"/>
        <v>26</v>
      </c>
      <c r="H1534" s="225">
        <v>1.43</v>
      </c>
      <c r="I1534" s="225"/>
      <c r="J1534" s="225">
        <v>1.43</v>
      </c>
      <c r="K1534" s="225"/>
      <c r="L1534" s="225">
        <v>1.43</v>
      </c>
      <c r="M1534" s="225"/>
      <c r="N1534" s="225">
        <v>1.43</v>
      </c>
      <c r="O1534" s="224">
        <f t="shared" si="73"/>
        <v>5.72</v>
      </c>
      <c r="P1534" s="225">
        <v>10</v>
      </c>
      <c r="Q1534" s="225">
        <v>5</v>
      </c>
    </row>
    <row r="1535" spans="1:17" x14ac:dyDescent="0.2">
      <c r="A1535" s="223" t="s">
        <v>2743</v>
      </c>
      <c r="B1535" s="223" t="s">
        <v>2744</v>
      </c>
      <c r="C1535" s="223" t="s">
        <v>2745</v>
      </c>
      <c r="D1535" s="224">
        <f t="shared" si="71"/>
        <v>4</v>
      </c>
      <c r="E1535" s="225"/>
      <c r="F1535" s="225"/>
      <c r="G1535" s="225">
        <f t="shared" si="72"/>
        <v>0</v>
      </c>
      <c r="H1535" s="225"/>
      <c r="I1535" s="225"/>
      <c r="J1535" s="225"/>
      <c r="K1535" s="225"/>
      <c r="L1535" s="225"/>
      <c r="M1535" s="225"/>
      <c r="N1535" s="225"/>
      <c r="O1535" s="224">
        <f t="shared" si="73"/>
        <v>0</v>
      </c>
      <c r="P1535" s="225">
        <v>4</v>
      </c>
      <c r="Q1535" s="225"/>
    </row>
    <row r="1536" spans="1:17" x14ac:dyDescent="0.2">
      <c r="A1536" s="223" t="s">
        <v>2746</v>
      </c>
      <c r="B1536" s="223" t="s">
        <v>2747</v>
      </c>
      <c r="C1536" s="223" t="s">
        <v>2661</v>
      </c>
      <c r="D1536" s="224">
        <f t="shared" si="71"/>
        <v>15.719999999999999</v>
      </c>
      <c r="E1536" s="225">
        <v>4</v>
      </c>
      <c r="F1536" s="225">
        <v>2</v>
      </c>
      <c r="G1536" s="225">
        <f t="shared" si="72"/>
        <v>6</v>
      </c>
      <c r="H1536" s="225"/>
      <c r="I1536" s="225">
        <v>1.43</v>
      </c>
      <c r="J1536" s="225">
        <v>1.43</v>
      </c>
      <c r="K1536" s="225">
        <v>1.43</v>
      </c>
      <c r="L1536" s="225">
        <v>1.43</v>
      </c>
      <c r="M1536" s="225"/>
      <c r="N1536" s="225"/>
      <c r="O1536" s="224">
        <f t="shared" si="73"/>
        <v>5.72</v>
      </c>
      <c r="P1536" s="225">
        <v>4</v>
      </c>
      <c r="Q1536" s="225"/>
    </row>
    <row r="1537" spans="1:17" x14ac:dyDescent="0.2">
      <c r="A1537" s="223" t="s">
        <v>2748</v>
      </c>
      <c r="B1537" s="223" t="s">
        <v>2749</v>
      </c>
      <c r="C1537" s="223" t="s">
        <v>2683</v>
      </c>
      <c r="D1537" s="224">
        <f t="shared" si="71"/>
        <v>18.72</v>
      </c>
      <c r="E1537" s="225">
        <v>4</v>
      </c>
      <c r="F1537" s="225">
        <v>5</v>
      </c>
      <c r="G1537" s="225">
        <f t="shared" si="72"/>
        <v>9</v>
      </c>
      <c r="H1537" s="225"/>
      <c r="I1537" s="225">
        <v>1.43</v>
      </c>
      <c r="J1537" s="225">
        <v>1.43</v>
      </c>
      <c r="K1537" s="225">
        <v>1.43</v>
      </c>
      <c r="L1537" s="225">
        <v>1.43</v>
      </c>
      <c r="M1537" s="225"/>
      <c r="N1537" s="225"/>
      <c r="O1537" s="224">
        <f t="shared" si="73"/>
        <v>5.72</v>
      </c>
      <c r="P1537" s="225">
        <v>4</v>
      </c>
      <c r="Q1537" s="225"/>
    </row>
    <row r="1538" spans="1:17" x14ac:dyDescent="0.2">
      <c r="A1538" s="223" t="s">
        <v>2750</v>
      </c>
      <c r="B1538" s="223" t="s">
        <v>2751</v>
      </c>
      <c r="C1538" s="223" t="s">
        <v>2624</v>
      </c>
      <c r="D1538" s="224">
        <f t="shared" si="71"/>
        <v>33.58</v>
      </c>
      <c r="E1538" s="225">
        <v>10</v>
      </c>
      <c r="F1538" s="225">
        <v>7</v>
      </c>
      <c r="G1538" s="225">
        <f t="shared" si="72"/>
        <v>17</v>
      </c>
      <c r="H1538" s="225">
        <v>1.43</v>
      </c>
      <c r="I1538" s="225">
        <v>1.43</v>
      </c>
      <c r="J1538" s="225">
        <v>1.43</v>
      </c>
      <c r="K1538" s="225">
        <v>1.43</v>
      </c>
      <c r="L1538" s="225">
        <v>1.43</v>
      </c>
      <c r="M1538" s="225"/>
      <c r="N1538" s="225">
        <v>1.43</v>
      </c>
      <c r="O1538" s="224">
        <f t="shared" si="73"/>
        <v>8.58</v>
      </c>
      <c r="P1538" s="225">
        <v>8</v>
      </c>
      <c r="Q1538" s="225"/>
    </row>
    <row r="1539" spans="1:17" x14ac:dyDescent="0.2">
      <c r="A1539" s="221" t="s">
        <v>2752</v>
      </c>
      <c r="B1539" s="221" t="s">
        <v>2753</v>
      </c>
      <c r="C1539" s="221" t="s">
        <v>2632</v>
      </c>
      <c r="D1539" s="222">
        <f t="shared" ref="D1539:D1581" si="74">+G1539+O1539+P1539+Q1539</f>
        <v>33.01</v>
      </c>
      <c r="E1539" s="38">
        <v>7</v>
      </c>
      <c r="F1539" s="38">
        <v>8</v>
      </c>
      <c r="G1539" s="38">
        <f t="shared" ref="G1539:G1577" si="75">+E1539+F1539</f>
        <v>15</v>
      </c>
      <c r="H1539" s="38">
        <v>1.43</v>
      </c>
      <c r="I1539" s="38">
        <v>1.43</v>
      </c>
      <c r="J1539" s="38">
        <v>1.43</v>
      </c>
      <c r="K1539" s="38">
        <v>1.43</v>
      </c>
      <c r="L1539" s="38">
        <v>1.43</v>
      </c>
      <c r="M1539" s="38">
        <v>1.43</v>
      </c>
      <c r="N1539" s="38">
        <v>1.43</v>
      </c>
      <c r="O1539" s="222">
        <f t="shared" ref="O1539:O1581" si="76">+SUM(H1539:N1539)</f>
        <v>10.01</v>
      </c>
      <c r="P1539" s="38">
        <v>8</v>
      </c>
      <c r="Q1539" s="38"/>
    </row>
    <row r="1540" spans="1:17" x14ac:dyDescent="0.2">
      <c r="A1540" s="221" t="s">
        <v>2754</v>
      </c>
      <c r="B1540" s="221" t="s">
        <v>2755</v>
      </c>
      <c r="C1540" s="221" t="s">
        <v>2756</v>
      </c>
      <c r="D1540" s="222">
        <f t="shared" si="74"/>
        <v>16.86</v>
      </c>
      <c r="E1540" s="38">
        <v>10</v>
      </c>
      <c r="F1540" s="38"/>
      <c r="G1540" s="38">
        <f t="shared" si="75"/>
        <v>10</v>
      </c>
      <c r="H1540" s="38"/>
      <c r="I1540" s="38">
        <v>1.43</v>
      </c>
      <c r="J1540" s="38">
        <v>1.43</v>
      </c>
      <c r="K1540" s="38"/>
      <c r="L1540" s="38"/>
      <c r="M1540" s="38"/>
      <c r="N1540" s="38"/>
      <c r="O1540" s="222">
        <f t="shared" si="76"/>
        <v>2.86</v>
      </c>
      <c r="P1540" s="38">
        <v>4</v>
      </c>
      <c r="Q1540" s="38"/>
    </row>
    <row r="1541" spans="1:17" x14ac:dyDescent="0.2">
      <c r="A1541" s="221" t="s">
        <v>2757</v>
      </c>
      <c r="B1541" s="221" t="s">
        <v>2758</v>
      </c>
      <c r="C1541" s="221" t="s">
        <v>2759</v>
      </c>
      <c r="D1541" s="222">
        <f t="shared" si="74"/>
        <v>39.01</v>
      </c>
      <c r="E1541" s="38">
        <v>10</v>
      </c>
      <c r="F1541" s="38">
        <v>9</v>
      </c>
      <c r="G1541" s="38">
        <f t="shared" si="75"/>
        <v>19</v>
      </c>
      <c r="H1541" s="38">
        <v>1.43</v>
      </c>
      <c r="I1541" s="38">
        <v>1.43</v>
      </c>
      <c r="J1541" s="38">
        <v>1.43</v>
      </c>
      <c r="K1541" s="38">
        <v>1.43</v>
      </c>
      <c r="L1541" s="38">
        <v>1.43</v>
      </c>
      <c r="M1541" s="38">
        <v>1.43</v>
      </c>
      <c r="N1541" s="38">
        <v>1.43</v>
      </c>
      <c r="O1541" s="222">
        <f t="shared" si="76"/>
        <v>10.01</v>
      </c>
      <c r="P1541" s="38">
        <v>7</v>
      </c>
      <c r="Q1541" s="38">
        <v>3</v>
      </c>
    </row>
    <row r="1542" spans="1:17" x14ac:dyDescent="0.2">
      <c r="A1542" s="221" t="s">
        <v>2760</v>
      </c>
      <c r="B1542" s="229" t="s">
        <v>2761</v>
      </c>
      <c r="C1542" s="221" t="s">
        <v>2762</v>
      </c>
      <c r="D1542" s="222">
        <f t="shared" si="74"/>
        <v>11</v>
      </c>
      <c r="E1542" s="38"/>
      <c r="F1542" s="38">
        <v>7</v>
      </c>
      <c r="G1542" s="38">
        <f t="shared" si="75"/>
        <v>7</v>
      </c>
      <c r="H1542" s="38"/>
      <c r="I1542" s="38"/>
      <c r="J1542" s="38"/>
      <c r="K1542" s="38"/>
      <c r="L1542" s="38"/>
      <c r="M1542" s="38"/>
      <c r="N1542" s="38"/>
      <c r="O1542" s="222">
        <f t="shared" si="76"/>
        <v>0</v>
      </c>
      <c r="P1542" s="38">
        <v>4</v>
      </c>
      <c r="Q1542" s="38"/>
    </row>
    <row r="1543" spans="1:17" x14ac:dyDescent="0.2">
      <c r="A1543" s="221" t="s">
        <v>2763</v>
      </c>
      <c r="B1543" s="221" t="s">
        <v>2764</v>
      </c>
      <c r="C1543" s="221" t="s">
        <v>2765</v>
      </c>
      <c r="D1543" s="222">
        <f t="shared" si="74"/>
        <v>11</v>
      </c>
      <c r="E1543" s="38">
        <v>7</v>
      </c>
      <c r="F1543" s="38"/>
      <c r="G1543" s="38">
        <f t="shared" si="75"/>
        <v>7</v>
      </c>
      <c r="H1543" s="38"/>
      <c r="I1543" s="38"/>
      <c r="J1543" s="38"/>
      <c r="K1543" s="38"/>
      <c r="L1543" s="38"/>
      <c r="M1543" s="38"/>
      <c r="N1543" s="38"/>
      <c r="O1543" s="222">
        <f t="shared" si="76"/>
        <v>0</v>
      </c>
      <c r="P1543" s="38">
        <v>4</v>
      </c>
      <c r="Q1543" s="38"/>
    </row>
    <row r="1544" spans="1:17" x14ac:dyDescent="0.2">
      <c r="A1544" s="221" t="s">
        <v>2766</v>
      </c>
      <c r="B1544" s="221" t="s">
        <v>2767</v>
      </c>
      <c r="C1544" s="221" t="s">
        <v>2768</v>
      </c>
      <c r="D1544" s="222">
        <f t="shared" si="74"/>
        <v>30.86</v>
      </c>
      <c r="E1544" s="38">
        <v>9</v>
      </c>
      <c r="F1544" s="38">
        <v>10</v>
      </c>
      <c r="G1544" s="38">
        <f t="shared" si="75"/>
        <v>19</v>
      </c>
      <c r="H1544" s="38"/>
      <c r="I1544" s="38">
        <v>1.43</v>
      </c>
      <c r="J1544" s="38"/>
      <c r="K1544" s="38"/>
      <c r="L1544" s="38">
        <v>1.43</v>
      </c>
      <c r="M1544" s="38"/>
      <c r="N1544" s="38"/>
      <c r="O1544" s="222">
        <f t="shared" si="76"/>
        <v>2.86</v>
      </c>
      <c r="P1544" s="38">
        <v>4</v>
      </c>
      <c r="Q1544" s="38">
        <v>5</v>
      </c>
    </row>
    <row r="1545" spans="1:17" x14ac:dyDescent="0.2">
      <c r="A1545" s="221" t="s">
        <v>2769</v>
      </c>
      <c r="B1545" s="221" t="s">
        <v>2770</v>
      </c>
      <c r="C1545" s="221" t="s">
        <v>2771</v>
      </c>
      <c r="D1545" s="222">
        <f t="shared" si="74"/>
        <v>24.29</v>
      </c>
      <c r="E1545" s="38">
        <v>7</v>
      </c>
      <c r="F1545" s="38">
        <v>6</v>
      </c>
      <c r="G1545" s="38">
        <f t="shared" si="75"/>
        <v>13</v>
      </c>
      <c r="H1545" s="38">
        <v>1.43</v>
      </c>
      <c r="I1545" s="38">
        <v>1.43</v>
      </c>
      <c r="J1545" s="38"/>
      <c r="K1545" s="38"/>
      <c r="L1545" s="38">
        <v>1.43</v>
      </c>
      <c r="M1545" s="38"/>
      <c r="N1545" s="38"/>
      <c r="O1545" s="222">
        <f t="shared" si="76"/>
        <v>4.29</v>
      </c>
      <c r="P1545" s="38">
        <v>4</v>
      </c>
      <c r="Q1545" s="38">
        <v>3</v>
      </c>
    </row>
    <row r="1546" spans="1:17" x14ac:dyDescent="0.2">
      <c r="A1546" s="221" t="s">
        <v>2772</v>
      </c>
      <c r="B1546" s="221" t="s">
        <v>2773</v>
      </c>
      <c r="C1546" s="221" t="s">
        <v>2774</v>
      </c>
      <c r="D1546" s="222">
        <f t="shared" si="74"/>
        <v>19</v>
      </c>
      <c r="E1546" s="38">
        <v>9</v>
      </c>
      <c r="F1546" s="38">
        <v>1</v>
      </c>
      <c r="G1546" s="38">
        <f t="shared" si="75"/>
        <v>10</v>
      </c>
      <c r="H1546" s="38"/>
      <c r="I1546" s="38"/>
      <c r="J1546" s="38"/>
      <c r="K1546" s="38"/>
      <c r="L1546" s="38"/>
      <c r="M1546" s="38"/>
      <c r="N1546" s="38"/>
      <c r="O1546" s="222">
        <f t="shared" si="76"/>
        <v>0</v>
      </c>
      <c r="P1546" s="38">
        <v>4</v>
      </c>
      <c r="Q1546" s="38">
        <v>5</v>
      </c>
    </row>
    <row r="1547" spans="1:17" x14ac:dyDescent="0.2">
      <c r="A1547" s="221" t="s">
        <v>2775</v>
      </c>
      <c r="B1547" s="221" t="s">
        <v>2776</v>
      </c>
      <c r="C1547" s="221" t="s">
        <v>2621</v>
      </c>
      <c r="D1547" s="222">
        <f t="shared" si="74"/>
        <v>28.72</v>
      </c>
      <c r="E1547" s="38">
        <v>9</v>
      </c>
      <c r="F1547" s="38">
        <v>7</v>
      </c>
      <c r="G1547" s="38">
        <f t="shared" si="75"/>
        <v>16</v>
      </c>
      <c r="H1547" s="38">
        <v>1.43</v>
      </c>
      <c r="I1547" s="38">
        <v>1.43</v>
      </c>
      <c r="J1547" s="38"/>
      <c r="K1547" s="38">
        <v>1.43</v>
      </c>
      <c r="L1547" s="38">
        <v>1.43</v>
      </c>
      <c r="M1547" s="38"/>
      <c r="N1547" s="38"/>
      <c r="O1547" s="222">
        <f t="shared" si="76"/>
        <v>5.72</v>
      </c>
      <c r="P1547" s="38">
        <v>4</v>
      </c>
      <c r="Q1547" s="38">
        <v>3</v>
      </c>
    </row>
    <row r="1548" spans="1:17" x14ac:dyDescent="0.2">
      <c r="A1548" s="221" t="s">
        <v>2777</v>
      </c>
      <c r="B1548" s="221" t="s">
        <v>2751</v>
      </c>
      <c r="C1548" s="221" t="s">
        <v>2778</v>
      </c>
      <c r="D1548" s="222">
        <f t="shared" si="74"/>
        <v>24.86</v>
      </c>
      <c r="E1548" s="38">
        <v>10</v>
      </c>
      <c r="F1548" s="38">
        <v>8</v>
      </c>
      <c r="G1548" s="38">
        <f t="shared" si="75"/>
        <v>18</v>
      </c>
      <c r="H1548" s="38"/>
      <c r="I1548" s="38">
        <v>1.43</v>
      </c>
      <c r="J1548" s="38"/>
      <c r="K1548" s="38">
        <v>1.43</v>
      </c>
      <c r="L1548" s="38"/>
      <c r="M1548" s="38"/>
      <c r="N1548" s="38"/>
      <c r="O1548" s="222">
        <f t="shared" si="76"/>
        <v>2.86</v>
      </c>
      <c r="P1548" s="38">
        <v>4</v>
      </c>
      <c r="Q1548" s="38"/>
    </row>
    <row r="1549" spans="1:17" x14ac:dyDescent="0.2">
      <c r="A1549" s="221" t="s">
        <v>2779</v>
      </c>
      <c r="B1549" s="221" t="s">
        <v>2780</v>
      </c>
      <c r="C1549" s="221" t="s">
        <v>2671</v>
      </c>
      <c r="D1549" s="222">
        <f t="shared" si="74"/>
        <v>31.72</v>
      </c>
      <c r="E1549" s="38">
        <v>11</v>
      </c>
      <c r="F1549" s="38">
        <v>8</v>
      </c>
      <c r="G1549" s="38">
        <f t="shared" si="75"/>
        <v>19</v>
      </c>
      <c r="H1549" s="38">
        <v>1.43</v>
      </c>
      <c r="I1549" s="38"/>
      <c r="J1549" s="38">
        <v>1.43</v>
      </c>
      <c r="K1549" s="38">
        <v>1.43</v>
      </c>
      <c r="L1549" s="38"/>
      <c r="M1549" s="38"/>
      <c r="N1549" s="38">
        <v>1.43</v>
      </c>
      <c r="O1549" s="222">
        <f t="shared" si="76"/>
        <v>5.72</v>
      </c>
      <c r="P1549" s="38">
        <v>4</v>
      </c>
      <c r="Q1549" s="38">
        <v>3</v>
      </c>
    </row>
    <row r="1550" spans="1:17" x14ac:dyDescent="0.2">
      <c r="A1550" s="221" t="s">
        <v>2781</v>
      </c>
      <c r="B1550" s="221" t="s">
        <v>2782</v>
      </c>
      <c r="C1550" s="221" t="s">
        <v>2783</v>
      </c>
      <c r="D1550" s="222">
        <f t="shared" si="74"/>
        <v>22.29</v>
      </c>
      <c r="E1550" s="38">
        <v>8</v>
      </c>
      <c r="F1550" s="38">
        <v>6</v>
      </c>
      <c r="G1550" s="38">
        <f t="shared" si="75"/>
        <v>14</v>
      </c>
      <c r="H1550" s="38"/>
      <c r="I1550" s="38">
        <v>1.43</v>
      </c>
      <c r="J1550" s="38"/>
      <c r="K1550" s="38">
        <v>1.43</v>
      </c>
      <c r="L1550" s="38">
        <v>1.43</v>
      </c>
      <c r="M1550" s="38"/>
      <c r="N1550" s="38"/>
      <c r="O1550" s="222">
        <f t="shared" si="76"/>
        <v>4.29</v>
      </c>
      <c r="P1550" s="38">
        <v>4</v>
      </c>
      <c r="Q1550" s="38"/>
    </row>
    <row r="1551" spans="1:17" x14ac:dyDescent="0.2">
      <c r="A1551" s="221" t="s">
        <v>2784</v>
      </c>
      <c r="B1551" s="221" t="s">
        <v>2785</v>
      </c>
      <c r="C1551" s="221" t="s">
        <v>2759</v>
      </c>
      <c r="D1551" s="222">
        <f t="shared" si="74"/>
        <v>11.43</v>
      </c>
      <c r="E1551" s="38">
        <v>1</v>
      </c>
      <c r="F1551" s="38">
        <v>5</v>
      </c>
      <c r="G1551" s="38">
        <f t="shared" si="75"/>
        <v>6</v>
      </c>
      <c r="H1551" s="38"/>
      <c r="I1551" s="38"/>
      <c r="J1551" s="38"/>
      <c r="K1551" s="38"/>
      <c r="L1551" s="38">
        <v>1.43</v>
      </c>
      <c r="M1551" s="38"/>
      <c r="N1551" s="38"/>
      <c r="O1551" s="222">
        <f t="shared" si="76"/>
        <v>1.43</v>
      </c>
      <c r="P1551" s="38">
        <v>4</v>
      </c>
      <c r="Q1551" s="38"/>
    </row>
    <row r="1552" spans="1:17" x14ac:dyDescent="0.2">
      <c r="A1552" s="221" t="s">
        <v>2786</v>
      </c>
      <c r="B1552" s="221" t="s">
        <v>2787</v>
      </c>
      <c r="C1552" s="221" t="s">
        <v>2706</v>
      </c>
      <c r="D1552" s="222">
        <f t="shared" si="74"/>
        <v>4</v>
      </c>
      <c r="E1552" s="38"/>
      <c r="F1552" s="38"/>
      <c r="G1552" s="38">
        <f t="shared" si="75"/>
        <v>0</v>
      </c>
      <c r="H1552" s="38"/>
      <c r="I1552" s="38"/>
      <c r="J1552" s="38"/>
      <c r="K1552" s="38"/>
      <c r="L1552" s="38"/>
      <c r="M1552" s="38"/>
      <c r="N1552" s="38"/>
      <c r="O1552" s="222">
        <f t="shared" si="76"/>
        <v>0</v>
      </c>
      <c r="P1552" s="38">
        <v>4</v>
      </c>
      <c r="Q1552" s="38"/>
    </row>
    <row r="1553" spans="1:17" x14ac:dyDescent="0.2">
      <c r="A1553" s="221" t="s">
        <v>2788</v>
      </c>
      <c r="B1553" s="221" t="s">
        <v>2789</v>
      </c>
      <c r="C1553" s="221" t="s">
        <v>2624</v>
      </c>
      <c r="D1553" s="222">
        <f t="shared" si="74"/>
        <v>27.58</v>
      </c>
      <c r="E1553" s="38">
        <v>7</v>
      </c>
      <c r="F1553" s="38">
        <v>8</v>
      </c>
      <c r="G1553" s="38">
        <f t="shared" si="75"/>
        <v>15</v>
      </c>
      <c r="H1553" s="38">
        <v>1.43</v>
      </c>
      <c r="I1553" s="38">
        <v>1.43</v>
      </c>
      <c r="J1553" s="38"/>
      <c r="K1553" s="38">
        <v>1.43</v>
      </c>
      <c r="L1553" s="38">
        <v>1.43</v>
      </c>
      <c r="M1553" s="38">
        <v>1.43</v>
      </c>
      <c r="N1553" s="38">
        <v>1.43</v>
      </c>
      <c r="O1553" s="222">
        <f t="shared" si="76"/>
        <v>8.58</v>
      </c>
      <c r="P1553" s="38">
        <v>4</v>
      </c>
      <c r="Q1553" s="38"/>
    </row>
    <row r="1554" spans="1:17" x14ac:dyDescent="0.2">
      <c r="A1554" s="221" t="s">
        <v>2790</v>
      </c>
      <c r="B1554" s="221" t="s">
        <v>2791</v>
      </c>
      <c r="C1554" s="221" t="s">
        <v>2792</v>
      </c>
      <c r="D1554" s="222">
        <f t="shared" si="74"/>
        <v>22.72</v>
      </c>
      <c r="E1554" s="38">
        <v>9</v>
      </c>
      <c r="F1554" s="38">
        <v>4</v>
      </c>
      <c r="G1554" s="38">
        <f t="shared" si="75"/>
        <v>13</v>
      </c>
      <c r="H1554" s="38"/>
      <c r="I1554" s="38">
        <v>1.43</v>
      </c>
      <c r="J1554" s="38">
        <v>1.43</v>
      </c>
      <c r="K1554" s="38">
        <v>1.43</v>
      </c>
      <c r="L1554" s="38">
        <v>1.43</v>
      </c>
      <c r="M1554" s="38"/>
      <c r="N1554" s="38"/>
      <c r="O1554" s="222">
        <f t="shared" si="76"/>
        <v>5.72</v>
      </c>
      <c r="P1554" s="38">
        <v>4</v>
      </c>
      <c r="Q1554" s="38"/>
    </row>
    <row r="1555" spans="1:17" x14ac:dyDescent="0.2">
      <c r="A1555" s="221" t="s">
        <v>2793</v>
      </c>
      <c r="B1555" s="221" t="s">
        <v>2794</v>
      </c>
      <c r="C1555" s="221" t="s">
        <v>2696</v>
      </c>
      <c r="D1555" s="222">
        <f t="shared" si="74"/>
        <v>31.72</v>
      </c>
      <c r="E1555" s="38">
        <v>9</v>
      </c>
      <c r="F1555" s="38">
        <v>13</v>
      </c>
      <c r="G1555" s="38">
        <f t="shared" si="75"/>
        <v>22</v>
      </c>
      <c r="H1555" s="38"/>
      <c r="I1555" s="38">
        <v>1.43</v>
      </c>
      <c r="J1555" s="38"/>
      <c r="K1555" s="38">
        <v>1.43</v>
      </c>
      <c r="L1555" s="38">
        <v>1.43</v>
      </c>
      <c r="M1555" s="38"/>
      <c r="N1555" s="38">
        <v>1.43</v>
      </c>
      <c r="O1555" s="222">
        <f t="shared" si="76"/>
        <v>5.72</v>
      </c>
      <c r="P1555" s="38">
        <v>4</v>
      </c>
      <c r="Q1555" s="38"/>
    </row>
    <row r="1556" spans="1:17" x14ac:dyDescent="0.2">
      <c r="A1556" s="221" t="s">
        <v>2795</v>
      </c>
      <c r="B1556" s="221" t="s">
        <v>2598</v>
      </c>
      <c r="C1556" s="221" t="s">
        <v>2693</v>
      </c>
      <c r="D1556" s="222">
        <f t="shared" si="74"/>
        <v>27.72</v>
      </c>
      <c r="E1556" s="38">
        <v>8</v>
      </c>
      <c r="F1556" s="38">
        <v>6</v>
      </c>
      <c r="G1556" s="38">
        <f t="shared" si="75"/>
        <v>14</v>
      </c>
      <c r="H1556" s="38">
        <v>1.43</v>
      </c>
      <c r="I1556" s="38">
        <v>1.43</v>
      </c>
      <c r="J1556" s="38"/>
      <c r="K1556" s="38">
        <v>1.43</v>
      </c>
      <c r="L1556" s="38"/>
      <c r="M1556" s="38"/>
      <c r="N1556" s="38">
        <v>1.43</v>
      </c>
      <c r="O1556" s="222">
        <f t="shared" si="76"/>
        <v>5.72</v>
      </c>
      <c r="P1556" s="38">
        <v>8</v>
      </c>
      <c r="Q1556" s="38"/>
    </row>
    <row r="1557" spans="1:17" x14ac:dyDescent="0.2">
      <c r="A1557" s="230" t="s">
        <v>2796</v>
      </c>
      <c r="B1557" s="230" t="s">
        <v>2797</v>
      </c>
      <c r="C1557" s="230" t="s">
        <v>2706</v>
      </c>
      <c r="D1557" s="222">
        <f t="shared" si="74"/>
        <v>15.149999999999999</v>
      </c>
      <c r="E1557" s="38">
        <v>4</v>
      </c>
      <c r="F1557" s="38"/>
      <c r="G1557" s="38">
        <f t="shared" si="75"/>
        <v>4</v>
      </c>
      <c r="H1557" s="38">
        <v>1.43</v>
      </c>
      <c r="I1557" s="38">
        <v>1.43</v>
      </c>
      <c r="J1557" s="38"/>
      <c r="K1557" s="38">
        <v>1.43</v>
      </c>
      <c r="L1557" s="38">
        <v>1.43</v>
      </c>
      <c r="M1557" s="38"/>
      <c r="N1557" s="38">
        <v>1.43</v>
      </c>
      <c r="O1557" s="222">
        <f t="shared" si="76"/>
        <v>7.1499999999999995</v>
      </c>
      <c r="P1557" s="38">
        <v>4</v>
      </c>
      <c r="Q1557" s="38"/>
    </row>
    <row r="1558" spans="1:17" x14ac:dyDescent="0.2">
      <c r="A1558" s="230" t="s">
        <v>2798</v>
      </c>
      <c r="B1558" s="230" t="s">
        <v>2799</v>
      </c>
      <c r="C1558" s="230" t="s">
        <v>2637</v>
      </c>
      <c r="D1558" s="222">
        <f t="shared" si="74"/>
        <v>9.7199999999999989</v>
      </c>
      <c r="E1558" s="38"/>
      <c r="F1558" s="38"/>
      <c r="G1558" s="38">
        <f t="shared" si="75"/>
        <v>0</v>
      </c>
      <c r="H1558" s="38"/>
      <c r="I1558" s="38">
        <v>1.43</v>
      </c>
      <c r="J1558" s="38">
        <v>1.43</v>
      </c>
      <c r="K1558" s="38">
        <v>1.43</v>
      </c>
      <c r="L1558" s="38">
        <v>1.43</v>
      </c>
      <c r="M1558" s="38"/>
      <c r="N1558" s="38"/>
      <c r="O1558" s="222">
        <f t="shared" si="76"/>
        <v>5.72</v>
      </c>
      <c r="P1558" s="38">
        <v>4</v>
      </c>
      <c r="Q1558" s="38"/>
    </row>
    <row r="1559" spans="1:17" x14ac:dyDescent="0.2">
      <c r="A1559" s="230" t="s">
        <v>2800</v>
      </c>
      <c r="B1559" s="230" t="s">
        <v>2801</v>
      </c>
      <c r="C1559" s="230" t="s">
        <v>2706</v>
      </c>
      <c r="D1559" s="222">
        <f t="shared" si="74"/>
        <v>20.72</v>
      </c>
      <c r="E1559" s="38">
        <v>6</v>
      </c>
      <c r="F1559" s="38">
        <v>5</v>
      </c>
      <c r="G1559" s="38">
        <f t="shared" si="75"/>
        <v>11</v>
      </c>
      <c r="H1559" s="38"/>
      <c r="I1559" s="38">
        <v>1.43</v>
      </c>
      <c r="J1559" s="38">
        <v>1.43</v>
      </c>
      <c r="K1559" s="38">
        <v>1.43</v>
      </c>
      <c r="L1559" s="38">
        <v>1.43</v>
      </c>
      <c r="M1559" s="38"/>
      <c r="N1559" s="38"/>
      <c r="O1559" s="222">
        <f t="shared" si="76"/>
        <v>5.72</v>
      </c>
      <c r="P1559" s="38">
        <v>4</v>
      </c>
      <c r="Q1559" s="38"/>
    </row>
    <row r="1560" spans="1:17" x14ac:dyDescent="0.2">
      <c r="A1560" s="230" t="s">
        <v>2802</v>
      </c>
      <c r="B1560" s="230" t="s">
        <v>2794</v>
      </c>
      <c r="C1560" s="230" t="s">
        <v>2696</v>
      </c>
      <c r="D1560" s="222">
        <f t="shared" si="74"/>
        <v>20.72</v>
      </c>
      <c r="E1560" s="38">
        <v>9</v>
      </c>
      <c r="F1560" s="38"/>
      <c r="G1560" s="38">
        <f t="shared" si="75"/>
        <v>9</v>
      </c>
      <c r="H1560" s="38"/>
      <c r="I1560" s="38">
        <v>1.43</v>
      </c>
      <c r="J1560" s="38"/>
      <c r="K1560" s="38">
        <v>1.43</v>
      </c>
      <c r="L1560" s="38">
        <v>1.43</v>
      </c>
      <c r="M1560" s="38"/>
      <c r="N1560" s="38">
        <v>1.43</v>
      </c>
      <c r="O1560" s="222">
        <f t="shared" si="76"/>
        <v>5.72</v>
      </c>
      <c r="P1560" s="38">
        <v>6</v>
      </c>
      <c r="Q1560" s="38"/>
    </row>
    <row r="1561" spans="1:17" x14ac:dyDescent="0.2">
      <c r="A1561" s="230" t="s">
        <v>2803</v>
      </c>
      <c r="B1561" s="230" t="s">
        <v>2804</v>
      </c>
      <c r="C1561" s="230" t="s">
        <v>2805</v>
      </c>
      <c r="D1561" s="222">
        <f t="shared" si="74"/>
        <v>8.2899999999999991</v>
      </c>
      <c r="E1561" s="38"/>
      <c r="F1561" s="38"/>
      <c r="G1561" s="38">
        <f t="shared" si="75"/>
        <v>0</v>
      </c>
      <c r="H1561" s="38">
        <v>1.43</v>
      </c>
      <c r="I1561" s="38">
        <v>1.43</v>
      </c>
      <c r="J1561" s="38">
        <v>1.43</v>
      </c>
      <c r="K1561" s="38"/>
      <c r="L1561" s="38"/>
      <c r="M1561" s="38"/>
      <c r="N1561" s="38"/>
      <c r="O1561" s="222">
        <f t="shared" si="76"/>
        <v>4.29</v>
      </c>
      <c r="P1561" s="38">
        <v>4</v>
      </c>
      <c r="Q1561" s="38"/>
    </row>
    <row r="1562" spans="1:17" x14ac:dyDescent="0.2">
      <c r="A1562" s="230" t="s">
        <v>2806</v>
      </c>
      <c r="B1562" s="230" t="s">
        <v>2807</v>
      </c>
      <c r="C1562" s="230" t="s">
        <v>2696</v>
      </c>
      <c r="D1562" s="222">
        <f t="shared" si="74"/>
        <v>5.43</v>
      </c>
      <c r="E1562" s="38"/>
      <c r="F1562" s="38"/>
      <c r="G1562" s="38">
        <f t="shared" si="75"/>
        <v>0</v>
      </c>
      <c r="H1562" s="38"/>
      <c r="I1562" s="38">
        <v>1.43</v>
      </c>
      <c r="J1562" s="38"/>
      <c r="K1562" s="38"/>
      <c r="L1562" s="38"/>
      <c r="M1562" s="38"/>
      <c r="N1562" s="38"/>
      <c r="O1562" s="222">
        <f t="shared" si="76"/>
        <v>1.43</v>
      </c>
      <c r="P1562" s="38">
        <v>4</v>
      </c>
      <c r="Q1562" s="38"/>
    </row>
    <row r="1563" spans="1:17" x14ac:dyDescent="0.2">
      <c r="A1563" s="230" t="s">
        <v>2808</v>
      </c>
      <c r="B1563" s="230" t="s">
        <v>2809</v>
      </c>
      <c r="C1563" s="230" t="s">
        <v>2810</v>
      </c>
      <c r="D1563" s="222">
        <f t="shared" si="74"/>
        <v>5.43</v>
      </c>
      <c r="E1563" s="38"/>
      <c r="F1563" s="38"/>
      <c r="G1563" s="38">
        <f t="shared" si="75"/>
        <v>0</v>
      </c>
      <c r="H1563" s="38"/>
      <c r="I1563" s="38">
        <v>1.43</v>
      </c>
      <c r="J1563" s="38"/>
      <c r="K1563" s="38"/>
      <c r="L1563" s="38"/>
      <c r="M1563" s="38"/>
      <c r="N1563" s="38"/>
      <c r="O1563" s="222">
        <f t="shared" si="76"/>
        <v>1.43</v>
      </c>
      <c r="P1563" s="38">
        <v>4</v>
      </c>
      <c r="Q1563" s="38"/>
    </row>
    <row r="1564" spans="1:17" x14ac:dyDescent="0.2">
      <c r="A1564" s="230" t="s">
        <v>2811</v>
      </c>
      <c r="B1564" s="230" t="s">
        <v>2812</v>
      </c>
      <c r="C1564" s="230" t="s">
        <v>2745</v>
      </c>
      <c r="D1564" s="222">
        <f>+G1564+O1564+P1564+Q1564</f>
        <v>20.86</v>
      </c>
      <c r="E1564" s="38">
        <v>6</v>
      </c>
      <c r="F1564" s="38">
        <v>8</v>
      </c>
      <c r="G1564" s="38">
        <f t="shared" si="75"/>
        <v>14</v>
      </c>
      <c r="H1564" s="38">
        <v>1.43</v>
      </c>
      <c r="I1564" s="38">
        <v>1.43</v>
      </c>
      <c r="J1564" s="38"/>
      <c r="K1564" s="38"/>
      <c r="L1564" s="38"/>
      <c r="M1564" s="38"/>
      <c r="N1564" s="38"/>
      <c r="O1564" s="222">
        <f t="shared" si="76"/>
        <v>2.86</v>
      </c>
      <c r="P1564" s="38">
        <v>4</v>
      </c>
      <c r="Q1564" s="38"/>
    </row>
    <row r="1565" spans="1:17" x14ac:dyDescent="0.2">
      <c r="A1565" s="230" t="s">
        <v>2813</v>
      </c>
      <c r="B1565" s="230" t="s">
        <v>2814</v>
      </c>
      <c r="C1565" s="230" t="s">
        <v>2590</v>
      </c>
      <c r="D1565" s="222">
        <f t="shared" si="74"/>
        <v>5.43</v>
      </c>
      <c r="E1565" s="38"/>
      <c r="F1565" s="38"/>
      <c r="G1565" s="38">
        <f t="shared" si="75"/>
        <v>0</v>
      </c>
      <c r="H1565" s="38"/>
      <c r="I1565" s="38">
        <v>1.43</v>
      </c>
      <c r="J1565" s="38"/>
      <c r="K1565" s="38"/>
      <c r="L1565" s="38"/>
      <c r="M1565" s="38"/>
      <c r="N1565" s="38"/>
      <c r="O1565" s="222">
        <f t="shared" si="76"/>
        <v>1.43</v>
      </c>
      <c r="P1565" s="38">
        <v>4</v>
      </c>
      <c r="Q1565" s="38"/>
    </row>
    <row r="1566" spans="1:17" x14ac:dyDescent="0.2">
      <c r="A1566" s="230" t="s">
        <v>2815</v>
      </c>
      <c r="B1566" s="230" t="s">
        <v>2816</v>
      </c>
      <c r="C1566" s="230" t="s">
        <v>2658</v>
      </c>
      <c r="D1566" s="222">
        <f t="shared" si="74"/>
        <v>6.8599999999999994</v>
      </c>
      <c r="E1566" s="38"/>
      <c r="F1566" s="38"/>
      <c r="G1566" s="38">
        <f t="shared" si="75"/>
        <v>0</v>
      </c>
      <c r="H1566" s="38"/>
      <c r="I1566" s="38">
        <v>1.43</v>
      </c>
      <c r="J1566" s="38"/>
      <c r="K1566" s="38"/>
      <c r="L1566" s="38">
        <v>1.43</v>
      </c>
      <c r="M1566" s="38"/>
      <c r="N1566" s="38"/>
      <c r="O1566" s="222">
        <f t="shared" si="76"/>
        <v>2.86</v>
      </c>
      <c r="P1566" s="38">
        <v>4</v>
      </c>
      <c r="Q1566" s="38"/>
    </row>
    <row r="1567" spans="1:17" x14ac:dyDescent="0.2">
      <c r="A1567" s="230" t="s">
        <v>2817</v>
      </c>
      <c r="B1567" s="230" t="s">
        <v>2818</v>
      </c>
      <c r="C1567" s="230" t="s">
        <v>2819</v>
      </c>
      <c r="D1567" s="222">
        <f t="shared" si="74"/>
        <v>8.2899999999999991</v>
      </c>
      <c r="E1567" s="38"/>
      <c r="F1567" s="38"/>
      <c r="G1567" s="38">
        <f t="shared" si="75"/>
        <v>0</v>
      </c>
      <c r="H1567" s="38">
        <v>1.43</v>
      </c>
      <c r="I1567" s="38">
        <v>1.43</v>
      </c>
      <c r="J1567" s="38">
        <v>1.43</v>
      </c>
      <c r="K1567" s="38"/>
      <c r="L1567" s="38"/>
      <c r="M1567" s="38"/>
      <c r="N1567" s="38"/>
      <c r="O1567" s="222">
        <f t="shared" si="76"/>
        <v>4.29</v>
      </c>
      <c r="P1567" s="38">
        <v>4</v>
      </c>
      <c r="Q1567" s="38"/>
    </row>
    <row r="1568" spans="1:17" x14ac:dyDescent="0.2">
      <c r="A1568" s="230" t="s">
        <v>2820</v>
      </c>
      <c r="B1568" s="230" t="s">
        <v>2751</v>
      </c>
      <c r="C1568" s="230" t="s">
        <v>2821</v>
      </c>
      <c r="D1568" s="222">
        <f t="shared" si="74"/>
        <v>34.72</v>
      </c>
      <c r="E1568" s="40">
        <v>11</v>
      </c>
      <c r="F1568" s="40">
        <v>6</v>
      </c>
      <c r="G1568" s="40">
        <f t="shared" si="75"/>
        <v>17</v>
      </c>
      <c r="H1568" s="40">
        <v>1.43</v>
      </c>
      <c r="I1568" s="40">
        <v>1.43</v>
      </c>
      <c r="J1568" s="40">
        <v>1.43</v>
      </c>
      <c r="K1568" s="40"/>
      <c r="L1568" s="40"/>
      <c r="M1568" s="40">
        <v>1.43</v>
      </c>
      <c r="N1568" s="40"/>
      <c r="O1568" s="231">
        <f t="shared" si="76"/>
        <v>5.72</v>
      </c>
      <c r="P1568" s="40">
        <v>9</v>
      </c>
      <c r="Q1568" s="40">
        <v>3</v>
      </c>
    </row>
    <row r="1569" spans="1:17" x14ac:dyDescent="0.2">
      <c r="A1569" s="230" t="s">
        <v>2822</v>
      </c>
      <c r="B1569" s="230" t="s">
        <v>2823</v>
      </c>
      <c r="C1569" s="230" t="s">
        <v>2824</v>
      </c>
      <c r="D1569" s="222">
        <f t="shared" si="74"/>
        <v>26.72</v>
      </c>
      <c r="E1569" s="38">
        <v>7</v>
      </c>
      <c r="F1569" s="38">
        <v>7</v>
      </c>
      <c r="G1569" s="38">
        <f t="shared" si="75"/>
        <v>14</v>
      </c>
      <c r="H1569" s="38">
        <v>1.43</v>
      </c>
      <c r="I1569" s="38">
        <v>1.43</v>
      </c>
      <c r="J1569" s="38">
        <v>1.43</v>
      </c>
      <c r="K1569" s="38">
        <v>1.43</v>
      </c>
      <c r="L1569" s="38"/>
      <c r="M1569" s="38"/>
      <c r="N1569" s="38"/>
      <c r="O1569" s="222">
        <f t="shared" si="76"/>
        <v>5.72</v>
      </c>
      <c r="P1569" s="40">
        <v>4</v>
      </c>
      <c r="Q1569" s="38">
        <v>3</v>
      </c>
    </row>
    <row r="1570" spans="1:17" x14ac:dyDescent="0.2">
      <c r="A1570" s="230" t="s">
        <v>2825</v>
      </c>
      <c r="B1570" s="230" t="s">
        <v>2673</v>
      </c>
      <c r="C1570" s="230" t="s">
        <v>2599</v>
      </c>
      <c r="D1570" s="222">
        <f t="shared" si="74"/>
        <v>29.009999999999998</v>
      </c>
      <c r="E1570" s="38">
        <v>6</v>
      </c>
      <c r="F1570" s="38">
        <v>4</v>
      </c>
      <c r="G1570" s="38">
        <f t="shared" si="75"/>
        <v>10</v>
      </c>
      <c r="H1570" s="38">
        <v>1.43</v>
      </c>
      <c r="I1570" s="38">
        <v>1.43</v>
      </c>
      <c r="J1570" s="38">
        <v>1.43</v>
      </c>
      <c r="K1570" s="38">
        <v>1.43</v>
      </c>
      <c r="L1570" s="38">
        <v>1.43</v>
      </c>
      <c r="M1570" s="38">
        <v>1.43</v>
      </c>
      <c r="N1570" s="38">
        <v>1.43</v>
      </c>
      <c r="O1570" s="222">
        <f t="shared" si="76"/>
        <v>10.01</v>
      </c>
      <c r="P1570" s="40">
        <v>4</v>
      </c>
      <c r="Q1570" s="40">
        <v>5</v>
      </c>
    </row>
    <row r="1571" spans="1:17" x14ac:dyDescent="0.2">
      <c r="A1571" s="230" t="s">
        <v>2826</v>
      </c>
      <c r="B1571" s="230" t="s">
        <v>2827</v>
      </c>
      <c r="C1571" s="230" t="s">
        <v>2828</v>
      </c>
      <c r="D1571" s="222">
        <f t="shared" si="74"/>
        <v>29.15</v>
      </c>
      <c r="E1571" s="38">
        <v>10</v>
      </c>
      <c r="F1571" s="38"/>
      <c r="G1571" s="38">
        <f t="shared" si="75"/>
        <v>10</v>
      </c>
      <c r="H1571" s="38">
        <v>1.43</v>
      </c>
      <c r="I1571" s="38">
        <v>1.43</v>
      </c>
      <c r="J1571" s="38"/>
      <c r="K1571" s="38">
        <v>1.43</v>
      </c>
      <c r="L1571" s="38">
        <v>1.43</v>
      </c>
      <c r="M1571" s="38">
        <v>1.43</v>
      </c>
      <c r="N1571" s="38"/>
      <c r="O1571" s="222">
        <f t="shared" si="76"/>
        <v>7.1499999999999995</v>
      </c>
      <c r="P1571" s="38">
        <v>7</v>
      </c>
      <c r="Q1571" s="38">
        <v>5</v>
      </c>
    </row>
    <row r="1572" spans="1:17" x14ac:dyDescent="0.2">
      <c r="A1572" s="230" t="s">
        <v>2817</v>
      </c>
      <c r="B1572" s="230" t="s">
        <v>2818</v>
      </c>
      <c r="C1572" s="230" t="s">
        <v>2819</v>
      </c>
      <c r="D1572" s="222">
        <f t="shared" si="74"/>
        <v>17</v>
      </c>
      <c r="E1572" s="38">
        <v>8</v>
      </c>
      <c r="F1572" s="38">
        <v>5</v>
      </c>
      <c r="G1572" s="38">
        <f t="shared" si="75"/>
        <v>13</v>
      </c>
      <c r="H1572" s="38"/>
      <c r="I1572" s="38"/>
      <c r="J1572" s="38"/>
      <c r="K1572" s="38"/>
      <c r="L1572" s="38"/>
      <c r="M1572" s="38"/>
      <c r="N1572" s="38"/>
      <c r="O1572" s="222">
        <f t="shared" si="76"/>
        <v>0</v>
      </c>
      <c r="P1572" s="38">
        <v>4</v>
      </c>
      <c r="Q1572" s="38"/>
    </row>
    <row r="1573" spans="1:17" x14ac:dyDescent="0.2">
      <c r="A1573" s="230" t="s">
        <v>2829</v>
      </c>
      <c r="B1573" s="230" t="s">
        <v>2830</v>
      </c>
      <c r="C1573" s="230" t="s">
        <v>2831</v>
      </c>
      <c r="D1573" s="222">
        <f t="shared" si="74"/>
        <v>23.72</v>
      </c>
      <c r="E1573" s="38">
        <v>6</v>
      </c>
      <c r="F1573" s="38">
        <v>8</v>
      </c>
      <c r="G1573" s="38">
        <f t="shared" si="75"/>
        <v>14</v>
      </c>
      <c r="H1573" s="226">
        <v>1.43</v>
      </c>
      <c r="I1573" s="227"/>
      <c r="J1573" s="227"/>
      <c r="K1573" s="227">
        <v>1.43</v>
      </c>
      <c r="L1573" s="227"/>
      <c r="M1573" s="227">
        <v>1.43</v>
      </c>
      <c r="N1573" s="228">
        <v>1.43</v>
      </c>
      <c r="O1573" s="222">
        <f t="shared" si="76"/>
        <v>5.72</v>
      </c>
      <c r="P1573" s="38">
        <v>4</v>
      </c>
      <c r="Q1573" s="38"/>
    </row>
    <row r="1574" spans="1:17" x14ac:dyDescent="0.2">
      <c r="A1574" s="230" t="s">
        <v>2832</v>
      </c>
      <c r="B1574" s="230" t="s">
        <v>2833</v>
      </c>
      <c r="C1574" s="230" t="s">
        <v>2706</v>
      </c>
      <c r="D1574" s="222">
        <f t="shared" si="74"/>
        <v>16</v>
      </c>
      <c r="E1574" s="38">
        <v>6</v>
      </c>
      <c r="F1574" s="38">
        <v>6</v>
      </c>
      <c r="G1574" s="38">
        <f t="shared" si="75"/>
        <v>12</v>
      </c>
      <c r="H1574" s="38"/>
      <c r="I1574" s="38"/>
      <c r="J1574" s="38"/>
      <c r="K1574" s="38"/>
      <c r="L1574" s="38"/>
      <c r="M1574" s="38"/>
      <c r="N1574" s="38"/>
      <c r="O1574" s="222">
        <f t="shared" si="76"/>
        <v>0</v>
      </c>
      <c r="P1574" s="38">
        <v>4</v>
      </c>
      <c r="Q1574" s="38"/>
    </row>
    <row r="1575" spans="1:17" x14ac:dyDescent="0.2">
      <c r="A1575" s="232">
        <v>151112</v>
      </c>
      <c r="B1575" s="233" t="s">
        <v>2834</v>
      </c>
      <c r="C1575" s="233" t="s">
        <v>2696</v>
      </c>
      <c r="D1575" s="222">
        <f t="shared" si="74"/>
        <v>16.29</v>
      </c>
      <c r="E1575" s="38">
        <v>5</v>
      </c>
      <c r="F1575" s="38">
        <v>3</v>
      </c>
      <c r="G1575" s="38">
        <f t="shared" si="75"/>
        <v>8</v>
      </c>
      <c r="H1575" s="38"/>
      <c r="I1575" s="38">
        <v>1.43</v>
      </c>
      <c r="J1575" s="38">
        <v>1.43</v>
      </c>
      <c r="K1575" s="38"/>
      <c r="L1575" s="38">
        <v>1.43</v>
      </c>
      <c r="M1575" s="38"/>
      <c r="N1575" s="38"/>
      <c r="O1575" s="222">
        <f t="shared" si="76"/>
        <v>4.29</v>
      </c>
      <c r="P1575" s="38">
        <v>4</v>
      </c>
      <c r="Q1575" s="38"/>
    </row>
    <row r="1576" spans="1:17" x14ac:dyDescent="0.2">
      <c r="A1576" s="232" t="s">
        <v>2835</v>
      </c>
      <c r="B1576" s="233" t="s">
        <v>2836</v>
      </c>
      <c r="C1576" s="233" t="s">
        <v>2599</v>
      </c>
      <c r="D1576" s="222">
        <f t="shared" si="74"/>
        <v>11.43</v>
      </c>
      <c r="E1576" s="38">
        <v>6</v>
      </c>
      <c r="F1576" s="38"/>
      <c r="G1576" s="38">
        <f t="shared" si="75"/>
        <v>6</v>
      </c>
      <c r="H1576" s="38"/>
      <c r="I1576" s="38">
        <v>1.43</v>
      </c>
      <c r="J1576" s="38"/>
      <c r="K1576" s="38"/>
      <c r="L1576" s="38"/>
      <c r="M1576" s="38"/>
      <c r="N1576" s="38"/>
      <c r="O1576" s="222">
        <f t="shared" si="76"/>
        <v>1.43</v>
      </c>
      <c r="P1576" s="38">
        <v>4</v>
      </c>
      <c r="Q1576" s="38"/>
    </row>
    <row r="1577" spans="1:17" x14ac:dyDescent="0.2">
      <c r="A1577" s="232" t="s">
        <v>2760</v>
      </c>
      <c r="B1577" s="233" t="s">
        <v>2837</v>
      </c>
      <c r="C1577" s="233" t="s">
        <v>2762</v>
      </c>
      <c r="D1577" s="222">
        <f t="shared" si="74"/>
        <v>11.29</v>
      </c>
      <c r="E1577" s="38">
        <v>3</v>
      </c>
      <c r="F1577" s="38"/>
      <c r="G1577" s="38">
        <f t="shared" si="75"/>
        <v>3</v>
      </c>
      <c r="H1577" s="38"/>
      <c r="I1577" s="38">
        <v>1.43</v>
      </c>
      <c r="J1577" s="38"/>
      <c r="K1577" s="38"/>
      <c r="L1577" s="38">
        <v>1.43</v>
      </c>
      <c r="M1577" s="38">
        <v>1.43</v>
      </c>
      <c r="N1577" s="38"/>
      <c r="O1577" s="222">
        <f t="shared" si="76"/>
        <v>4.29</v>
      </c>
      <c r="P1577" s="38">
        <v>4</v>
      </c>
      <c r="Q1577" s="38"/>
    </row>
    <row r="1578" spans="1:17" x14ac:dyDescent="0.2">
      <c r="A1578" s="232" t="s">
        <v>2838</v>
      </c>
      <c r="B1578" s="233" t="s">
        <v>2586</v>
      </c>
      <c r="C1578" s="233" t="s">
        <v>2661</v>
      </c>
      <c r="D1578" s="222">
        <f t="shared" si="74"/>
        <v>8.2899999999999991</v>
      </c>
      <c r="E1578" s="38"/>
      <c r="F1578" s="38"/>
      <c r="G1578" s="38"/>
      <c r="H1578" s="38">
        <v>1.43</v>
      </c>
      <c r="I1578" s="38">
        <v>1.43</v>
      </c>
      <c r="J1578" s="38">
        <v>1.43</v>
      </c>
      <c r="K1578" s="38"/>
      <c r="L1578" s="38"/>
      <c r="M1578" s="38"/>
      <c r="N1578" s="38"/>
      <c r="O1578" s="222">
        <f t="shared" si="76"/>
        <v>4.29</v>
      </c>
      <c r="P1578" s="38">
        <v>4</v>
      </c>
      <c r="Q1578" s="38"/>
    </row>
    <row r="1579" spans="1:17" x14ac:dyDescent="0.2">
      <c r="A1579" s="232" t="s">
        <v>2839</v>
      </c>
      <c r="B1579" s="233" t="s">
        <v>2840</v>
      </c>
      <c r="C1579" s="233" t="s">
        <v>2841</v>
      </c>
      <c r="D1579" s="222">
        <f t="shared" si="74"/>
        <v>6.8599999999999994</v>
      </c>
      <c r="E1579" s="38"/>
      <c r="F1579" s="38"/>
      <c r="G1579" s="38"/>
      <c r="H1579" s="38">
        <v>1.43</v>
      </c>
      <c r="I1579" s="38"/>
      <c r="J1579" s="38"/>
      <c r="K1579" s="38"/>
      <c r="L1579" s="38">
        <v>1.43</v>
      </c>
      <c r="M1579" s="38"/>
      <c r="N1579" s="38"/>
      <c r="O1579" s="222">
        <f t="shared" si="76"/>
        <v>2.86</v>
      </c>
      <c r="P1579" s="38">
        <v>4</v>
      </c>
      <c r="Q1579" s="38"/>
    </row>
    <row r="1580" spans="1:17" x14ac:dyDescent="0.2">
      <c r="A1580" s="232" t="s">
        <v>2763</v>
      </c>
      <c r="B1580" s="233" t="s">
        <v>2764</v>
      </c>
      <c r="C1580" s="233" t="s">
        <v>2765</v>
      </c>
      <c r="D1580" s="222">
        <f t="shared" si="74"/>
        <v>9.7199999999999989</v>
      </c>
      <c r="E1580" s="38"/>
      <c r="F1580" s="38"/>
      <c r="G1580" s="38"/>
      <c r="H1580" s="38"/>
      <c r="I1580" s="38">
        <v>1.43</v>
      </c>
      <c r="J1580" s="38">
        <v>1.43</v>
      </c>
      <c r="K1580" s="38">
        <v>1.43</v>
      </c>
      <c r="L1580" s="38">
        <v>1.43</v>
      </c>
      <c r="M1580" s="38"/>
      <c r="N1580" s="38"/>
      <c r="O1580" s="222">
        <f t="shared" si="76"/>
        <v>5.72</v>
      </c>
      <c r="P1580" s="38">
        <v>4</v>
      </c>
      <c r="Q1580" s="38"/>
    </row>
    <row r="1581" spans="1:17" x14ac:dyDescent="0.2">
      <c r="A1581" s="232" t="s">
        <v>2842</v>
      </c>
      <c r="B1581" s="233" t="s">
        <v>2843</v>
      </c>
      <c r="C1581" s="233" t="s">
        <v>2844</v>
      </c>
      <c r="D1581" s="222">
        <f t="shared" si="74"/>
        <v>5.43</v>
      </c>
      <c r="E1581" s="38"/>
      <c r="F1581" s="38"/>
      <c r="G1581" s="38"/>
      <c r="H1581" s="38">
        <v>1.43</v>
      </c>
      <c r="I1581" s="38"/>
      <c r="J1581" s="38"/>
      <c r="K1581" s="38"/>
      <c r="L1581" s="38"/>
      <c r="M1581" s="38"/>
      <c r="N1581" s="38"/>
      <c r="O1581" s="222">
        <f t="shared" si="76"/>
        <v>1.43</v>
      </c>
      <c r="P1581" s="38">
        <v>4</v>
      </c>
      <c r="Q1581" s="38"/>
    </row>
    <row r="1582" spans="1:17" x14ac:dyDescent="0.2">
      <c r="A1582" s="40">
        <v>150038</v>
      </c>
      <c r="B1582" s="1" t="s">
        <v>2534</v>
      </c>
      <c r="C1582" s="185">
        <f t="shared" ref="C1582:C1601" si="77">+G1582+N1582+O1582+P1582</f>
        <v>18.64</v>
      </c>
      <c r="D1582" s="157">
        <v>6</v>
      </c>
      <c r="E1582" s="157">
        <v>3</v>
      </c>
      <c r="F1582" s="36"/>
      <c r="G1582" s="77">
        <f>SUM(D1582:F1582)</f>
        <v>9</v>
      </c>
      <c r="H1582" s="150">
        <v>1.66</v>
      </c>
      <c r="I1582" s="150">
        <v>1.66</v>
      </c>
      <c r="J1582" s="150">
        <v>0</v>
      </c>
      <c r="K1582" s="150">
        <v>1.66</v>
      </c>
      <c r="L1582" s="150">
        <v>0</v>
      </c>
      <c r="M1582" s="150">
        <v>1.66</v>
      </c>
      <c r="N1582" s="89">
        <f t="shared" ref="N1582:N1602" si="78">SUM(H1582:M1582)</f>
        <v>6.64</v>
      </c>
      <c r="O1582" s="88"/>
      <c r="P1582" s="204">
        <v>3</v>
      </c>
    </row>
    <row r="1583" spans="1:17" x14ac:dyDescent="0.2">
      <c r="A1583" s="40">
        <v>151131</v>
      </c>
      <c r="B1583" s="28" t="s">
        <v>2535</v>
      </c>
      <c r="C1583" s="185">
        <f t="shared" si="77"/>
        <v>18.32</v>
      </c>
      <c r="D1583" s="157">
        <v>7</v>
      </c>
      <c r="E1583" s="157">
        <v>3</v>
      </c>
      <c r="F1583" s="36">
        <v>5</v>
      </c>
      <c r="G1583" s="77">
        <f>+SUM(D1583:F1583)</f>
        <v>15</v>
      </c>
      <c r="H1583" s="150">
        <v>1.66</v>
      </c>
      <c r="I1583" s="150">
        <v>0</v>
      </c>
      <c r="J1583" s="150">
        <v>0</v>
      </c>
      <c r="K1583" s="150">
        <v>0</v>
      </c>
      <c r="L1583" s="150">
        <v>0</v>
      </c>
      <c r="M1583" s="150">
        <v>1.66</v>
      </c>
      <c r="N1583" s="89">
        <f t="shared" si="78"/>
        <v>3.32</v>
      </c>
      <c r="O1583" s="88"/>
      <c r="P1583" s="204"/>
    </row>
    <row r="1584" spans="1:17" x14ac:dyDescent="0.2">
      <c r="A1584" s="38">
        <v>165028</v>
      </c>
      <c r="B1584" s="1" t="s">
        <v>2536</v>
      </c>
      <c r="C1584" s="185">
        <f t="shared" si="77"/>
        <v>18.32</v>
      </c>
      <c r="D1584" s="157">
        <v>4</v>
      </c>
      <c r="E1584" s="157">
        <v>5</v>
      </c>
      <c r="F1584" s="36">
        <v>6</v>
      </c>
      <c r="G1584" s="77">
        <f>+SUM(D1584:F1584)</f>
        <v>15</v>
      </c>
      <c r="H1584" s="152">
        <v>1.66</v>
      </c>
      <c r="I1584" s="152">
        <v>0</v>
      </c>
      <c r="J1584" s="152">
        <v>0</v>
      </c>
      <c r="K1584" s="152">
        <v>0</v>
      </c>
      <c r="L1584" s="152">
        <v>0</v>
      </c>
      <c r="M1584" s="152">
        <v>1.66</v>
      </c>
      <c r="N1584" s="89">
        <f t="shared" si="78"/>
        <v>3.32</v>
      </c>
      <c r="O1584" s="88"/>
      <c r="P1584" s="198"/>
    </row>
    <row r="1585" spans="1:16" x14ac:dyDescent="0.2">
      <c r="A1585" s="40">
        <v>140026</v>
      </c>
      <c r="B1585" s="1" t="s">
        <v>1518</v>
      </c>
      <c r="C1585" s="185">
        <f t="shared" si="77"/>
        <v>18.299999999999997</v>
      </c>
      <c r="D1585" s="157">
        <v>2</v>
      </c>
      <c r="E1585" s="157">
        <v>1</v>
      </c>
      <c r="F1585" s="36">
        <v>4</v>
      </c>
      <c r="G1585" s="77">
        <f>SUM(D1585:F1585)</f>
        <v>7</v>
      </c>
      <c r="H1585" s="150">
        <v>1.66</v>
      </c>
      <c r="I1585" s="150">
        <v>1.66</v>
      </c>
      <c r="J1585" s="150">
        <v>1.66</v>
      </c>
      <c r="K1585" s="150">
        <v>1.66</v>
      </c>
      <c r="L1585" s="150">
        <v>0</v>
      </c>
      <c r="M1585" s="150">
        <v>1.66</v>
      </c>
      <c r="N1585" s="89">
        <f t="shared" si="78"/>
        <v>8.2999999999999989</v>
      </c>
      <c r="O1585" s="88"/>
      <c r="P1585" s="204">
        <v>3</v>
      </c>
    </row>
    <row r="1586" spans="1:16" x14ac:dyDescent="0.2">
      <c r="A1586" s="38">
        <v>150224</v>
      </c>
      <c r="B1586" s="1" t="s">
        <v>2537</v>
      </c>
      <c r="C1586" s="185">
        <f t="shared" si="77"/>
        <v>17.66</v>
      </c>
      <c r="D1586" s="157">
        <v>6</v>
      </c>
      <c r="E1586" s="157">
        <v>6</v>
      </c>
      <c r="F1586" s="36">
        <v>4</v>
      </c>
      <c r="G1586" s="77">
        <f>SUM(D1586:F1586)</f>
        <v>16</v>
      </c>
      <c r="H1586" s="152">
        <v>1.66</v>
      </c>
      <c r="I1586" s="152">
        <v>0</v>
      </c>
      <c r="J1586" s="152">
        <v>0</v>
      </c>
      <c r="K1586" s="152">
        <v>0</v>
      </c>
      <c r="L1586" s="152">
        <v>0</v>
      </c>
      <c r="M1586" s="152">
        <v>0</v>
      </c>
      <c r="N1586" s="89">
        <f t="shared" si="78"/>
        <v>1.66</v>
      </c>
      <c r="O1586" s="88"/>
      <c r="P1586" s="204"/>
    </row>
    <row r="1587" spans="1:16" x14ac:dyDescent="0.2">
      <c r="A1587" s="38">
        <v>151064</v>
      </c>
      <c r="B1587" s="1" t="s">
        <v>2538</v>
      </c>
      <c r="C1587" s="185">
        <f t="shared" si="77"/>
        <v>17.66</v>
      </c>
      <c r="D1587" s="157">
        <v>6</v>
      </c>
      <c r="E1587" s="157">
        <v>3</v>
      </c>
      <c r="F1587" s="36">
        <v>7</v>
      </c>
      <c r="G1587" s="77">
        <f>SUM(D1587:F1587)</f>
        <v>16</v>
      </c>
      <c r="H1587" s="150">
        <v>1.66</v>
      </c>
      <c r="I1587" s="150">
        <v>0</v>
      </c>
      <c r="J1587" s="150">
        <v>0</v>
      </c>
      <c r="K1587" s="150">
        <v>0</v>
      </c>
      <c r="L1587" s="150">
        <v>0</v>
      </c>
      <c r="M1587" s="150">
        <v>0</v>
      </c>
      <c r="N1587" s="89">
        <f t="shared" si="78"/>
        <v>1.66</v>
      </c>
      <c r="O1587" s="88"/>
      <c r="P1587" s="204"/>
    </row>
    <row r="1588" spans="1:16" x14ac:dyDescent="0.2">
      <c r="A1588" s="40">
        <v>130971</v>
      </c>
      <c r="B1588" s="28" t="s">
        <v>2539</v>
      </c>
      <c r="C1588" s="185">
        <f t="shared" si="77"/>
        <v>17.64</v>
      </c>
      <c r="D1588" s="157">
        <v>7</v>
      </c>
      <c r="E1588" s="157">
        <v>4</v>
      </c>
      <c r="F1588" s="36">
        <v>0</v>
      </c>
      <c r="G1588" s="77">
        <f>+SUM(D1588:F1588)</f>
        <v>11</v>
      </c>
      <c r="H1588" s="150">
        <v>1.66</v>
      </c>
      <c r="I1588" s="150">
        <v>1.66</v>
      </c>
      <c r="J1588" s="150">
        <v>1.66</v>
      </c>
      <c r="K1588" s="150">
        <v>1.66</v>
      </c>
      <c r="L1588" s="150">
        <v>0</v>
      </c>
      <c r="M1588" s="150">
        <v>0</v>
      </c>
      <c r="N1588" s="89">
        <f t="shared" si="78"/>
        <v>6.64</v>
      </c>
      <c r="O1588" s="88"/>
      <c r="P1588" s="204"/>
    </row>
    <row r="1589" spans="1:16" x14ac:dyDescent="0.2">
      <c r="A1589" s="40">
        <v>140508</v>
      </c>
      <c r="B1589" s="28" t="s">
        <v>2540</v>
      </c>
      <c r="C1589" s="185">
        <f t="shared" si="77"/>
        <v>17.32</v>
      </c>
      <c r="D1589" s="157">
        <v>5</v>
      </c>
      <c r="E1589" s="157">
        <v>4</v>
      </c>
      <c r="F1589" s="36">
        <v>5</v>
      </c>
      <c r="G1589" s="77">
        <f>+SUM(D1589:F1589)</f>
        <v>14</v>
      </c>
      <c r="H1589" s="150">
        <v>0</v>
      </c>
      <c r="I1589" s="150">
        <v>0</v>
      </c>
      <c r="J1589" s="150">
        <v>0</v>
      </c>
      <c r="K1589" s="150">
        <v>1.66</v>
      </c>
      <c r="L1589" s="150">
        <v>0</v>
      </c>
      <c r="M1589" s="150">
        <v>1.66</v>
      </c>
      <c r="N1589" s="89">
        <f t="shared" si="78"/>
        <v>3.32</v>
      </c>
      <c r="O1589" s="88"/>
      <c r="P1589" s="204"/>
    </row>
    <row r="1590" spans="1:16" x14ac:dyDescent="0.2">
      <c r="A1590" s="40">
        <v>140676</v>
      </c>
      <c r="B1590" s="28" t="s">
        <v>2541</v>
      </c>
      <c r="C1590" s="185">
        <f t="shared" si="77"/>
        <v>17.299999999999997</v>
      </c>
      <c r="D1590" s="157">
        <v>6</v>
      </c>
      <c r="E1590" s="157">
        <v>3</v>
      </c>
      <c r="F1590" s="36"/>
      <c r="G1590" s="77">
        <f>SUM(D1590:F1590)</f>
        <v>9</v>
      </c>
      <c r="H1590" s="150">
        <v>1.66</v>
      </c>
      <c r="I1590" s="150">
        <v>1.66</v>
      </c>
      <c r="J1590" s="150">
        <v>1.66</v>
      </c>
      <c r="K1590" s="150">
        <v>1.66</v>
      </c>
      <c r="L1590" s="150">
        <v>0</v>
      </c>
      <c r="M1590" s="150">
        <v>1.66</v>
      </c>
      <c r="N1590" s="89">
        <f t="shared" si="78"/>
        <v>8.2999999999999989</v>
      </c>
      <c r="O1590" s="88"/>
      <c r="P1590" s="204"/>
    </row>
    <row r="1591" spans="1:16" x14ac:dyDescent="0.2">
      <c r="A1591" s="38">
        <v>120734</v>
      </c>
      <c r="B1591" s="1" t="s">
        <v>2542</v>
      </c>
      <c r="C1591" s="185">
        <f t="shared" si="77"/>
        <v>16.32</v>
      </c>
      <c r="D1591" s="157">
        <v>9</v>
      </c>
      <c r="E1591" s="157">
        <v>4</v>
      </c>
      <c r="F1591" s="36"/>
      <c r="G1591" s="77">
        <f>+SUM(D1591:F1591)</f>
        <v>13</v>
      </c>
      <c r="H1591" s="152">
        <v>1.66</v>
      </c>
      <c r="I1591" s="152">
        <v>0</v>
      </c>
      <c r="J1591" s="152">
        <v>1.66</v>
      </c>
      <c r="K1591" s="152">
        <v>0</v>
      </c>
      <c r="L1591" s="152">
        <v>0</v>
      </c>
      <c r="M1591" s="152">
        <v>0</v>
      </c>
      <c r="N1591" s="89">
        <f t="shared" si="78"/>
        <v>3.32</v>
      </c>
      <c r="O1591" s="88"/>
      <c r="P1591" s="204"/>
    </row>
    <row r="1592" spans="1:16" x14ac:dyDescent="0.2">
      <c r="A1592" s="38">
        <v>130982</v>
      </c>
      <c r="B1592" s="1" t="s">
        <v>2543</v>
      </c>
      <c r="C1592" s="185">
        <f t="shared" si="77"/>
        <v>16.32</v>
      </c>
      <c r="D1592" s="157">
        <v>4</v>
      </c>
      <c r="E1592" s="157">
        <v>5</v>
      </c>
      <c r="F1592" s="36">
        <v>4</v>
      </c>
      <c r="G1592" s="77">
        <f>+SUM(D1592:F1592)</f>
        <v>13</v>
      </c>
      <c r="H1592" s="152">
        <v>1.66</v>
      </c>
      <c r="I1592" s="152">
        <v>0</v>
      </c>
      <c r="J1592" s="152">
        <v>0</v>
      </c>
      <c r="K1592" s="152">
        <v>0</v>
      </c>
      <c r="L1592" s="152">
        <v>0</v>
      </c>
      <c r="M1592" s="152">
        <v>1.66</v>
      </c>
      <c r="N1592" s="89">
        <f t="shared" si="78"/>
        <v>3.32</v>
      </c>
      <c r="O1592" s="88"/>
      <c r="P1592" s="204"/>
    </row>
    <row r="1593" spans="1:16" x14ac:dyDescent="0.2">
      <c r="A1593" s="40">
        <v>130666</v>
      </c>
      <c r="B1593" s="28" t="s">
        <v>2544</v>
      </c>
      <c r="C1593" s="185">
        <f t="shared" si="77"/>
        <v>16</v>
      </c>
      <c r="D1593" s="157">
        <v>5</v>
      </c>
      <c r="E1593" s="157">
        <v>7</v>
      </c>
      <c r="F1593" s="36">
        <v>4</v>
      </c>
      <c r="G1593" s="77">
        <f>SUM(D1593:F1593)</f>
        <v>16</v>
      </c>
      <c r="H1593" s="152">
        <v>0</v>
      </c>
      <c r="I1593" s="152">
        <v>0</v>
      </c>
      <c r="J1593" s="152">
        <v>0</v>
      </c>
      <c r="K1593" s="152">
        <v>0</v>
      </c>
      <c r="L1593" s="152">
        <v>0</v>
      </c>
      <c r="M1593" s="152">
        <v>0</v>
      </c>
      <c r="N1593" s="89">
        <f t="shared" si="78"/>
        <v>0</v>
      </c>
      <c r="O1593" s="88"/>
      <c r="P1593" s="204"/>
    </row>
    <row r="1594" spans="1:16" x14ac:dyDescent="0.2">
      <c r="A1594" s="38">
        <v>140808</v>
      </c>
      <c r="B1594" s="1" t="s">
        <v>2545</v>
      </c>
      <c r="C1594" s="185">
        <f t="shared" si="77"/>
        <v>16</v>
      </c>
      <c r="D1594" s="157">
        <v>6</v>
      </c>
      <c r="E1594" s="157">
        <v>4</v>
      </c>
      <c r="F1594" s="36">
        <v>6</v>
      </c>
      <c r="G1594" s="77">
        <f>SUM(D1594:F1594)</f>
        <v>16</v>
      </c>
      <c r="H1594" s="150">
        <v>0</v>
      </c>
      <c r="I1594" s="150">
        <v>0</v>
      </c>
      <c r="J1594" s="150">
        <v>0</v>
      </c>
      <c r="K1594" s="150">
        <v>0</v>
      </c>
      <c r="L1594" s="150">
        <v>0</v>
      </c>
      <c r="M1594" s="150">
        <v>0</v>
      </c>
      <c r="N1594" s="89">
        <f t="shared" si="78"/>
        <v>0</v>
      </c>
      <c r="O1594" s="88"/>
      <c r="P1594" s="204"/>
    </row>
    <row r="1595" spans="1:16" x14ac:dyDescent="0.2">
      <c r="A1595" s="38">
        <v>110044</v>
      </c>
      <c r="B1595" s="1" t="s">
        <v>2546</v>
      </c>
      <c r="C1595" s="185">
        <f t="shared" si="77"/>
        <v>16</v>
      </c>
      <c r="D1595" s="157">
        <v>6</v>
      </c>
      <c r="E1595" s="157">
        <v>5</v>
      </c>
      <c r="F1595" s="36">
        <v>3</v>
      </c>
      <c r="G1595" s="77">
        <f t="shared" ref="G1595:G1601" si="79">+SUM(D1595:F1595)</f>
        <v>14</v>
      </c>
      <c r="H1595" s="152">
        <v>0</v>
      </c>
      <c r="I1595" s="152">
        <v>0</v>
      </c>
      <c r="J1595" s="152">
        <v>0</v>
      </c>
      <c r="K1595" s="152">
        <v>0</v>
      </c>
      <c r="L1595" s="152">
        <v>0</v>
      </c>
      <c r="M1595" s="152">
        <v>0</v>
      </c>
      <c r="N1595" s="89">
        <f t="shared" si="78"/>
        <v>0</v>
      </c>
      <c r="O1595" s="88">
        <v>2</v>
      </c>
      <c r="P1595" s="198"/>
    </row>
    <row r="1596" spans="1:16" x14ac:dyDescent="0.2">
      <c r="A1596" s="38">
        <v>150229</v>
      </c>
      <c r="B1596" s="1" t="s">
        <v>2547</v>
      </c>
      <c r="C1596" s="185">
        <f t="shared" si="77"/>
        <v>15.66</v>
      </c>
      <c r="D1596" s="157">
        <v>9</v>
      </c>
      <c r="E1596" s="157"/>
      <c r="F1596" s="36">
        <v>5</v>
      </c>
      <c r="G1596" s="77">
        <f t="shared" si="79"/>
        <v>14</v>
      </c>
      <c r="H1596" s="152">
        <v>1.66</v>
      </c>
      <c r="I1596" s="152">
        <v>0</v>
      </c>
      <c r="J1596" s="152">
        <v>0</v>
      </c>
      <c r="K1596" s="152">
        <v>0</v>
      </c>
      <c r="L1596" s="152">
        <v>0</v>
      </c>
      <c r="M1596" s="152">
        <v>0</v>
      </c>
      <c r="N1596" s="89">
        <f t="shared" si="78"/>
        <v>1.66</v>
      </c>
      <c r="O1596" s="88"/>
      <c r="P1596" s="204"/>
    </row>
    <row r="1597" spans="1:16" x14ac:dyDescent="0.2">
      <c r="A1597" s="39">
        <v>140185</v>
      </c>
      <c r="B1597" s="1" t="s">
        <v>2548</v>
      </c>
      <c r="C1597" s="185">
        <f t="shared" si="77"/>
        <v>15</v>
      </c>
      <c r="D1597" s="157">
        <v>6</v>
      </c>
      <c r="E1597" s="157">
        <v>6</v>
      </c>
      <c r="F1597" s="36">
        <v>3</v>
      </c>
      <c r="G1597" s="77">
        <f t="shared" si="79"/>
        <v>15</v>
      </c>
      <c r="H1597" s="150">
        <v>0</v>
      </c>
      <c r="I1597" s="150">
        <v>0</v>
      </c>
      <c r="J1597" s="150">
        <v>0</v>
      </c>
      <c r="K1597" s="150">
        <v>0</v>
      </c>
      <c r="L1597" s="150">
        <v>0</v>
      </c>
      <c r="M1597" s="150">
        <v>0</v>
      </c>
      <c r="N1597" s="89">
        <f t="shared" si="78"/>
        <v>0</v>
      </c>
      <c r="O1597" s="88"/>
      <c r="P1597" s="204"/>
    </row>
    <row r="1598" spans="1:16" x14ac:dyDescent="0.2">
      <c r="A1598" s="40">
        <v>141074</v>
      </c>
      <c r="B1598" s="28" t="s">
        <v>2549</v>
      </c>
      <c r="C1598" s="185">
        <f t="shared" si="77"/>
        <v>14.98</v>
      </c>
      <c r="D1598" s="157">
        <v>5</v>
      </c>
      <c r="E1598" s="157">
        <v>4</v>
      </c>
      <c r="F1598" s="36"/>
      <c r="G1598" s="77">
        <f t="shared" si="79"/>
        <v>9</v>
      </c>
      <c r="H1598" s="150">
        <v>1.66</v>
      </c>
      <c r="I1598" s="150">
        <v>0</v>
      </c>
      <c r="J1598" s="150">
        <v>1.66</v>
      </c>
      <c r="K1598" s="150">
        <v>1.66</v>
      </c>
      <c r="L1598" s="150">
        <v>0</v>
      </c>
      <c r="M1598" s="150">
        <v>0</v>
      </c>
      <c r="N1598" s="89">
        <f t="shared" si="78"/>
        <v>4.9799999999999995</v>
      </c>
      <c r="O1598" s="88">
        <v>1</v>
      </c>
      <c r="P1598" s="204"/>
    </row>
    <row r="1599" spans="1:16" x14ac:dyDescent="0.2">
      <c r="A1599" s="40">
        <v>151063</v>
      </c>
      <c r="B1599" s="28" t="s">
        <v>2550</v>
      </c>
      <c r="C1599" s="185">
        <f t="shared" si="77"/>
        <v>14.66</v>
      </c>
      <c r="D1599" s="157">
        <v>3</v>
      </c>
      <c r="E1599" s="157">
        <v>8</v>
      </c>
      <c r="F1599" s="36">
        <v>2</v>
      </c>
      <c r="G1599" s="77">
        <f t="shared" si="79"/>
        <v>13</v>
      </c>
      <c r="H1599" s="150">
        <v>0</v>
      </c>
      <c r="I1599" s="150">
        <v>0</v>
      </c>
      <c r="J1599" s="150">
        <v>0</v>
      </c>
      <c r="K1599" s="150">
        <v>0</v>
      </c>
      <c r="L1599" s="150">
        <v>0</v>
      </c>
      <c r="M1599" s="150">
        <v>1.66</v>
      </c>
      <c r="N1599" s="89">
        <f t="shared" si="78"/>
        <v>1.66</v>
      </c>
      <c r="O1599" s="88"/>
      <c r="P1599" s="204"/>
    </row>
    <row r="1600" spans="1:16" x14ac:dyDescent="0.2">
      <c r="A1600" s="40">
        <v>140833</v>
      </c>
      <c r="B1600" s="28" t="s">
        <v>2551</v>
      </c>
      <c r="C1600" s="185">
        <f t="shared" si="77"/>
        <v>14.66</v>
      </c>
      <c r="D1600" s="157">
        <v>6</v>
      </c>
      <c r="E1600" s="157">
        <v>4</v>
      </c>
      <c r="F1600" s="36">
        <v>3</v>
      </c>
      <c r="G1600" s="77">
        <f t="shared" si="79"/>
        <v>13</v>
      </c>
      <c r="H1600" s="150">
        <v>1.66</v>
      </c>
      <c r="I1600" s="150">
        <v>0</v>
      </c>
      <c r="J1600" s="150">
        <v>0</v>
      </c>
      <c r="K1600" s="150">
        <v>0</v>
      </c>
      <c r="L1600" s="150">
        <v>0</v>
      </c>
      <c r="M1600" s="150">
        <v>0</v>
      </c>
      <c r="N1600" s="89">
        <f t="shared" si="78"/>
        <v>1.66</v>
      </c>
      <c r="O1600" s="88"/>
      <c r="P1600" s="204"/>
    </row>
    <row r="1601" spans="1:16" x14ac:dyDescent="0.2">
      <c r="A1601" s="40">
        <v>120786</v>
      </c>
      <c r="B1601" s="28" t="s">
        <v>2552</v>
      </c>
      <c r="C1601" s="185">
        <f t="shared" si="77"/>
        <v>14</v>
      </c>
      <c r="D1601" s="157">
        <v>5</v>
      </c>
      <c r="E1601" s="157">
        <v>5</v>
      </c>
      <c r="F1601" s="36">
        <v>4</v>
      </c>
      <c r="G1601" s="77">
        <f t="shared" si="79"/>
        <v>14</v>
      </c>
      <c r="H1601" s="150">
        <v>0</v>
      </c>
      <c r="I1601" s="150">
        <v>0</v>
      </c>
      <c r="J1601" s="150">
        <v>0</v>
      </c>
      <c r="K1601" s="150">
        <v>0</v>
      </c>
      <c r="L1601" s="150">
        <v>0</v>
      </c>
      <c r="M1601" s="150">
        <v>0</v>
      </c>
      <c r="N1601" s="89">
        <f t="shared" si="78"/>
        <v>0</v>
      </c>
      <c r="O1601" s="88"/>
      <c r="P1601" s="204"/>
    </row>
    <row r="1602" spans="1:16" x14ac:dyDescent="0.2">
      <c r="A1602" s="40">
        <v>140938</v>
      </c>
      <c r="B1602" s="1" t="s">
        <v>2553</v>
      </c>
      <c r="C1602" s="185">
        <f t="shared" ref="C1602:C1625" si="80">+G1602+N1602+O1602+P1602</f>
        <v>13.98</v>
      </c>
      <c r="D1602" s="157">
        <v>7</v>
      </c>
      <c r="E1602" s="157">
        <v>2</v>
      </c>
      <c r="F1602" s="36"/>
      <c r="G1602" s="77">
        <f>SUM(D1602:F1602)</f>
        <v>9</v>
      </c>
      <c r="H1602" s="150">
        <v>1.66</v>
      </c>
      <c r="I1602" s="150">
        <v>1.66</v>
      </c>
      <c r="J1602" s="150">
        <v>0</v>
      </c>
      <c r="K1602" s="150">
        <v>1.66</v>
      </c>
      <c r="L1602" s="150">
        <v>0</v>
      </c>
      <c r="M1602" s="150">
        <v>0</v>
      </c>
      <c r="N1602" s="89">
        <f t="shared" si="78"/>
        <v>4.9799999999999995</v>
      </c>
      <c r="O1602" s="88"/>
      <c r="P1602" s="204"/>
    </row>
    <row r="1603" spans="1:16" x14ac:dyDescent="0.2">
      <c r="A1603" s="40">
        <v>175023</v>
      </c>
      <c r="B1603" s="1" t="s">
        <v>2554</v>
      </c>
      <c r="C1603" s="185">
        <f t="shared" si="80"/>
        <v>20.66</v>
      </c>
      <c r="D1603" s="157">
        <v>7</v>
      </c>
      <c r="E1603" s="157">
        <v>8</v>
      </c>
      <c r="F1603" s="36"/>
      <c r="G1603" s="77">
        <f>SUM(D1603:F1603)</f>
        <v>15</v>
      </c>
      <c r="H1603" s="150">
        <v>0</v>
      </c>
      <c r="I1603" s="150">
        <v>0</v>
      </c>
      <c r="J1603" s="150">
        <v>1.66</v>
      </c>
      <c r="K1603" s="150">
        <v>0</v>
      </c>
      <c r="L1603" s="150">
        <v>0</v>
      </c>
      <c r="M1603" s="150">
        <v>0</v>
      </c>
      <c r="N1603" s="89">
        <f t="shared" ref="N1603:N1625" si="81">SUM(H1603:M1603)</f>
        <v>1.66</v>
      </c>
      <c r="O1603" s="88">
        <v>4</v>
      </c>
      <c r="P1603" s="204"/>
    </row>
    <row r="1604" spans="1:16" x14ac:dyDescent="0.2">
      <c r="A1604" s="40">
        <v>140989</v>
      </c>
      <c r="B1604" s="1" t="s">
        <v>2555</v>
      </c>
      <c r="C1604" s="185">
        <f t="shared" si="80"/>
        <v>13.32</v>
      </c>
      <c r="D1604" s="157">
        <v>5</v>
      </c>
      <c r="E1604" s="157">
        <v>2</v>
      </c>
      <c r="F1604" s="36"/>
      <c r="G1604" s="77">
        <f>SUM(D1604:F1604)</f>
        <v>7</v>
      </c>
      <c r="H1604" s="150">
        <v>1.66</v>
      </c>
      <c r="I1604" s="150">
        <v>0</v>
      </c>
      <c r="J1604" s="150">
        <v>0</v>
      </c>
      <c r="K1604" s="150">
        <v>1.66</v>
      </c>
      <c r="L1604" s="150">
        <v>0</v>
      </c>
      <c r="M1604" s="150">
        <v>0</v>
      </c>
      <c r="N1604" s="89">
        <f t="shared" si="81"/>
        <v>3.32</v>
      </c>
      <c r="O1604" s="88">
        <v>3</v>
      </c>
      <c r="P1604" s="204"/>
    </row>
    <row r="1605" spans="1:16" x14ac:dyDescent="0.2">
      <c r="A1605" s="40">
        <v>120802</v>
      </c>
      <c r="B1605" s="28" t="s">
        <v>2556</v>
      </c>
      <c r="C1605" s="185">
        <f t="shared" si="80"/>
        <v>12.959999999999999</v>
      </c>
      <c r="D1605" s="157">
        <v>1</v>
      </c>
      <c r="E1605" s="157">
        <v>2</v>
      </c>
      <c r="F1605" s="36"/>
      <c r="G1605" s="77">
        <f>+SUM(D1605:F1605)</f>
        <v>3</v>
      </c>
      <c r="H1605" s="150">
        <v>1.66</v>
      </c>
      <c r="I1605" s="150">
        <v>1.66</v>
      </c>
      <c r="J1605" s="150">
        <v>1.66</v>
      </c>
      <c r="K1605" s="150">
        <v>1.66</v>
      </c>
      <c r="L1605" s="150">
        <v>1.66</v>
      </c>
      <c r="M1605" s="150">
        <v>1.66</v>
      </c>
      <c r="N1605" s="89">
        <f t="shared" si="81"/>
        <v>9.9599999999999991</v>
      </c>
      <c r="O1605" s="88"/>
      <c r="P1605" s="204"/>
    </row>
    <row r="1606" spans="1:16" x14ac:dyDescent="0.2">
      <c r="A1606" s="40">
        <v>140857</v>
      </c>
      <c r="B1606" s="28" t="s">
        <v>2557</v>
      </c>
      <c r="C1606" s="185">
        <f t="shared" si="80"/>
        <v>12.66</v>
      </c>
      <c r="D1606" s="157">
        <v>6</v>
      </c>
      <c r="E1606" s="157">
        <v>5</v>
      </c>
      <c r="F1606" s="36"/>
      <c r="G1606" s="77">
        <f>+SUM(D1606:F1606)</f>
        <v>11</v>
      </c>
      <c r="H1606" s="150">
        <v>1.66</v>
      </c>
      <c r="I1606" s="150">
        <v>0</v>
      </c>
      <c r="J1606" s="150">
        <v>0</v>
      </c>
      <c r="K1606" s="150">
        <v>0</v>
      </c>
      <c r="L1606" s="150">
        <v>0</v>
      </c>
      <c r="M1606" s="150">
        <v>0</v>
      </c>
      <c r="N1606" s="89">
        <f t="shared" si="81"/>
        <v>1.66</v>
      </c>
      <c r="O1606" s="88"/>
      <c r="P1606" s="204"/>
    </row>
    <row r="1607" spans="1:16" x14ac:dyDescent="0.2">
      <c r="A1607" s="40">
        <v>110623</v>
      </c>
      <c r="B1607" s="28" t="s">
        <v>2558</v>
      </c>
      <c r="C1607" s="185">
        <f t="shared" si="80"/>
        <v>12.32</v>
      </c>
      <c r="D1607" s="157">
        <v>6</v>
      </c>
      <c r="E1607" s="157">
        <v>3</v>
      </c>
      <c r="F1607" s="36"/>
      <c r="G1607" s="77">
        <f>+SUM(D1607:F1607)</f>
        <v>9</v>
      </c>
      <c r="H1607" s="150">
        <v>1.66</v>
      </c>
      <c r="I1607" s="150">
        <v>1.66</v>
      </c>
      <c r="J1607" s="150">
        <v>0</v>
      </c>
      <c r="K1607" s="150">
        <v>0</v>
      </c>
      <c r="L1607" s="150">
        <v>0</v>
      </c>
      <c r="M1607" s="150">
        <v>0</v>
      </c>
      <c r="N1607" s="89">
        <f t="shared" si="81"/>
        <v>3.32</v>
      </c>
      <c r="O1607" s="88"/>
      <c r="P1607" s="204"/>
    </row>
    <row r="1608" spans="1:16" x14ac:dyDescent="0.2">
      <c r="A1608" s="40">
        <v>141399</v>
      </c>
      <c r="B1608" s="28" t="s">
        <v>2559</v>
      </c>
      <c r="C1608" s="185">
        <f t="shared" si="80"/>
        <v>11.66</v>
      </c>
      <c r="D1608" s="157">
        <v>6</v>
      </c>
      <c r="E1608" s="157">
        <v>4</v>
      </c>
      <c r="F1608" s="36"/>
      <c r="G1608" s="77">
        <f>+SUM(D1608:F1608)</f>
        <v>10</v>
      </c>
      <c r="H1608" s="150">
        <v>0</v>
      </c>
      <c r="I1608" s="150">
        <v>0</v>
      </c>
      <c r="J1608" s="150">
        <v>0</v>
      </c>
      <c r="K1608" s="150">
        <v>1.66</v>
      </c>
      <c r="L1608" s="150">
        <v>0</v>
      </c>
      <c r="M1608" s="150">
        <v>0</v>
      </c>
      <c r="N1608" s="89">
        <f t="shared" si="81"/>
        <v>1.66</v>
      </c>
      <c r="O1608" s="88"/>
      <c r="P1608" s="204"/>
    </row>
    <row r="1609" spans="1:16" x14ac:dyDescent="0.2">
      <c r="A1609" s="40">
        <v>140819</v>
      </c>
      <c r="B1609" s="28" t="s">
        <v>2560</v>
      </c>
      <c r="C1609" s="185">
        <f t="shared" si="80"/>
        <v>11.66</v>
      </c>
      <c r="D1609" s="157"/>
      <c r="E1609" s="157">
        <v>6</v>
      </c>
      <c r="F1609" s="36">
        <v>4</v>
      </c>
      <c r="G1609" s="77">
        <f>+SUM(D1609:F1609)</f>
        <v>10</v>
      </c>
      <c r="H1609" s="150">
        <v>0</v>
      </c>
      <c r="I1609" s="150">
        <v>0</v>
      </c>
      <c r="J1609" s="150">
        <v>0</v>
      </c>
      <c r="K1609" s="150">
        <v>1.66</v>
      </c>
      <c r="L1609" s="150">
        <v>0</v>
      </c>
      <c r="M1609" s="150">
        <v>0</v>
      </c>
      <c r="N1609" s="89">
        <f t="shared" si="81"/>
        <v>1.66</v>
      </c>
      <c r="O1609" s="88"/>
      <c r="P1609" s="204"/>
    </row>
    <row r="1610" spans="1:16" x14ac:dyDescent="0.2">
      <c r="A1610" s="40">
        <v>140355</v>
      </c>
      <c r="B1610" s="1" t="s">
        <v>2561</v>
      </c>
      <c r="C1610" s="185">
        <f t="shared" si="80"/>
        <v>11.64</v>
      </c>
      <c r="D1610" s="157">
        <v>5</v>
      </c>
      <c r="E1610" s="157"/>
      <c r="F1610" s="36"/>
      <c r="G1610" s="77">
        <f>SUM(D1610:F1610)</f>
        <v>5</v>
      </c>
      <c r="H1610" s="150">
        <v>1.66</v>
      </c>
      <c r="I1610" s="150">
        <v>1.66</v>
      </c>
      <c r="J1610" s="150">
        <v>1.66</v>
      </c>
      <c r="K1610" s="150">
        <v>1.66</v>
      </c>
      <c r="L1610" s="150">
        <v>0</v>
      </c>
      <c r="M1610" s="150">
        <v>0</v>
      </c>
      <c r="N1610" s="89">
        <f t="shared" si="81"/>
        <v>6.64</v>
      </c>
      <c r="O1610" s="88"/>
      <c r="P1610" s="204"/>
    </row>
    <row r="1611" spans="1:16" x14ac:dyDescent="0.2">
      <c r="A1611" s="161">
        <v>130549</v>
      </c>
      <c r="B1611" s="162" t="s">
        <v>2562</v>
      </c>
      <c r="C1611" s="185">
        <f t="shared" si="80"/>
        <v>11.32</v>
      </c>
      <c r="D1611" s="211">
        <v>5</v>
      </c>
      <c r="E1611" s="211">
        <v>3</v>
      </c>
      <c r="F1611" s="212"/>
      <c r="G1611" s="168">
        <f>+SUM(D1611:F1611)</f>
        <v>8</v>
      </c>
      <c r="H1611" s="213">
        <v>1.66</v>
      </c>
      <c r="I1611" s="213">
        <v>1.66</v>
      </c>
      <c r="J1611" s="213">
        <v>0</v>
      </c>
      <c r="K1611" s="213">
        <v>0</v>
      </c>
      <c r="L1611" s="213">
        <v>0</v>
      </c>
      <c r="M1611" s="213">
        <v>0</v>
      </c>
      <c r="N1611" s="89">
        <f t="shared" si="81"/>
        <v>3.32</v>
      </c>
      <c r="O1611" s="171"/>
      <c r="P1611" s="204"/>
    </row>
    <row r="1612" spans="1:16" x14ac:dyDescent="0.2">
      <c r="A1612" s="40">
        <v>165044</v>
      </c>
      <c r="B1612" s="1" t="s">
        <v>2563</v>
      </c>
      <c r="C1612" s="185">
        <f t="shared" si="80"/>
        <v>11</v>
      </c>
      <c r="D1612" s="157">
        <v>5</v>
      </c>
      <c r="E1612" s="157">
        <v>1</v>
      </c>
      <c r="F1612" s="36">
        <v>5</v>
      </c>
      <c r="G1612" s="168">
        <f>SUM(D1612:F1612)</f>
        <v>11</v>
      </c>
      <c r="H1612" s="150">
        <v>0</v>
      </c>
      <c r="I1612" s="150">
        <v>0</v>
      </c>
      <c r="J1612" s="150">
        <v>0</v>
      </c>
      <c r="K1612" s="150">
        <v>0</v>
      </c>
      <c r="L1612" s="150">
        <v>0</v>
      </c>
      <c r="M1612" s="150">
        <v>0</v>
      </c>
      <c r="N1612" s="89">
        <f t="shared" si="81"/>
        <v>0</v>
      </c>
      <c r="O1612" s="88"/>
      <c r="P1612" s="204"/>
    </row>
    <row r="1613" spans="1:16" x14ac:dyDescent="0.2">
      <c r="A1613" s="40">
        <v>150930</v>
      </c>
      <c r="B1613" s="28" t="s">
        <v>2564</v>
      </c>
      <c r="C1613" s="185">
        <f t="shared" si="80"/>
        <v>9.98</v>
      </c>
      <c r="D1613" s="157">
        <v>3</v>
      </c>
      <c r="E1613" s="157"/>
      <c r="F1613" s="36"/>
      <c r="G1613" s="168">
        <f>+SUM(D1613:F1613)</f>
        <v>3</v>
      </c>
      <c r="H1613" s="150">
        <v>1.66</v>
      </c>
      <c r="I1613" s="150">
        <v>1.66</v>
      </c>
      <c r="J1613" s="150">
        <v>1.66</v>
      </c>
      <c r="K1613" s="150">
        <v>0</v>
      </c>
      <c r="L1613" s="150">
        <v>0</v>
      </c>
      <c r="M1613" s="150">
        <v>0</v>
      </c>
      <c r="N1613" s="89">
        <f t="shared" si="81"/>
        <v>4.9799999999999995</v>
      </c>
      <c r="O1613" s="88">
        <v>2</v>
      </c>
      <c r="P1613" s="204"/>
    </row>
    <row r="1614" spans="1:16" x14ac:dyDescent="0.2">
      <c r="A1614" s="40">
        <v>150571</v>
      </c>
      <c r="B1614" s="28" t="s">
        <v>2565</v>
      </c>
      <c r="C1614" s="185">
        <f t="shared" si="80"/>
        <v>9.66</v>
      </c>
      <c r="D1614" s="157">
        <v>6</v>
      </c>
      <c r="E1614" s="157">
        <v>2</v>
      </c>
      <c r="F1614" s="36"/>
      <c r="G1614" s="168">
        <f>+SUM(D1614:F1614)</f>
        <v>8</v>
      </c>
      <c r="H1614" s="150">
        <v>0</v>
      </c>
      <c r="I1614" s="150">
        <v>0</v>
      </c>
      <c r="J1614" s="150">
        <v>0</v>
      </c>
      <c r="K1614" s="150">
        <v>0</v>
      </c>
      <c r="L1614" s="150">
        <v>0</v>
      </c>
      <c r="M1614" s="150">
        <v>1.66</v>
      </c>
      <c r="N1614" s="89">
        <f t="shared" si="81"/>
        <v>1.66</v>
      </c>
      <c r="O1614" s="88"/>
      <c r="P1614" s="204"/>
    </row>
    <row r="1615" spans="1:16" x14ac:dyDescent="0.2">
      <c r="A1615" s="40">
        <v>175402</v>
      </c>
      <c r="B1615" s="1" t="s">
        <v>2566</v>
      </c>
      <c r="C1615" s="185">
        <f t="shared" si="80"/>
        <v>9</v>
      </c>
      <c r="D1615" s="157">
        <v>7</v>
      </c>
      <c r="E1615" s="157">
        <v>2</v>
      </c>
      <c r="F1615" s="36"/>
      <c r="G1615" s="168">
        <f>SUM(D1615:F1615)</f>
        <v>9</v>
      </c>
      <c r="H1615" s="150">
        <v>0</v>
      </c>
      <c r="I1615" s="150">
        <v>0</v>
      </c>
      <c r="J1615" s="150">
        <v>0</v>
      </c>
      <c r="K1615" s="150">
        <v>0</v>
      </c>
      <c r="L1615" s="150">
        <v>0</v>
      </c>
      <c r="M1615" s="150">
        <v>0</v>
      </c>
      <c r="N1615" s="89">
        <f t="shared" si="81"/>
        <v>0</v>
      </c>
      <c r="O1615" s="88"/>
      <c r="P1615" s="204"/>
    </row>
    <row r="1616" spans="1:16" x14ac:dyDescent="0.2">
      <c r="A1616" s="40">
        <v>130271</v>
      </c>
      <c r="B1616" s="28" t="s">
        <v>2567</v>
      </c>
      <c r="C1616" s="185">
        <f t="shared" si="80"/>
        <v>9</v>
      </c>
      <c r="D1616" s="157">
        <v>3</v>
      </c>
      <c r="E1616" s="157">
        <v>4</v>
      </c>
      <c r="F1616" s="36">
        <v>2</v>
      </c>
      <c r="G1616" s="168">
        <f>+SUM(D1616:F1616)</f>
        <v>9</v>
      </c>
      <c r="H1616" s="150">
        <v>0</v>
      </c>
      <c r="I1616" s="150">
        <v>0</v>
      </c>
      <c r="J1616" s="150">
        <v>0</v>
      </c>
      <c r="K1616" s="150">
        <v>0</v>
      </c>
      <c r="L1616" s="150">
        <v>0</v>
      </c>
      <c r="M1616" s="150">
        <v>0</v>
      </c>
      <c r="N1616" s="89">
        <f t="shared" si="81"/>
        <v>0</v>
      </c>
      <c r="O1616" s="88"/>
      <c r="P1616" s="204"/>
    </row>
    <row r="1617" spans="1:16" x14ac:dyDescent="0.2">
      <c r="A1617" s="40">
        <v>140878</v>
      </c>
      <c r="B1617" s="28" t="s">
        <v>2568</v>
      </c>
      <c r="C1617" s="185">
        <f t="shared" si="80"/>
        <v>8.66</v>
      </c>
      <c r="D1617" s="157">
        <v>3</v>
      </c>
      <c r="E1617" s="157">
        <v>2</v>
      </c>
      <c r="F1617" s="36">
        <v>2</v>
      </c>
      <c r="G1617" s="168">
        <f>+SUM(D1617:F1617)</f>
        <v>7</v>
      </c>
      <c r="H1617" s="150">
        <v>0</v>
      </c>
      <c r="I1617" s="150">
        <v>0</v>
      </c>
      <c r="J1617" s="150">
        <v>0</v>
      </c>
      <c r="K1617" s="150">
        <v>1.66</v>
      </c>
      <c r="L1617" s="150">
        <v>0</v>
      </c>
      <c r="M1617" s="150">
        <v>0</v>
      </c>
      <c r="N1617" s="89">
        <f t="shared" si="81"/>
        <v>1.66</v>
      </c>
      <c r="O1617" s="88"/>
      <c r="P1617" s="204"/>
    </row>
    <row r="1618" spans="1:16" x14ac:dyDescent="0.2">
      <c r="A1618" s="161">
        <v>140020</v>
      </c>
      <c r="B1618" s="214" t="s">
        <v>2569</v>
      </c>
      <c r="C1618" s="185">
        <f t="shared" si="80"/>
        <v>8</v>
      </c>
      <c r="D1618" s="211">
        <v>3</v>
      </c>
      <c r="E1618" s="211">
        <v>4</v>
      </c>
      <c r="F1618" s="212">
        <v>1</v>
      </c>
      <c r="G1618" s="168">
        <f>SUM(D1618:F1618)</f>
        <v>8</v>
      </c>
      <c r="H1618" s="213">
        <v>0</v>
      </c>
      <c r="I1618" s="213">
        <v>0</v>
      </c>
      <c r="J1618" s="213">
        <v>0</v>
      </c>
      <c r="K1618" s="213">
        <v>0</v>
      </c>
      <c r="L1618" s="213">
        <v>0</v>
      </c>
      <c r="M1618" s="213">
        <v>0</v>
      </c>
      <c r="N1618" s="170">
        <f t="shared" si="81"/>
        <v>0</v>
      </c>
      <c r="O1618" s="171"/>
      <c r="P1618" s="215"/>
    </row>
    <row r="1619" spans="1:16" x14ac:dyDescent="0.2">
      <c r="A1619" s="40">
        <v>140220</v>
      </c>
      <c r="B1619" s="1" t="s">
        <v>2570</v>
      </c>
      <c r="C1619" s="185">
        <f t="shared" si="80"/>
        <v>8</v>
      </c>
      <c r="D1619" s="157">
        <v>3</v>
      </c>
      <c r="E1619" s="157">
        <v>3</v>
      </c>
      <c r="F1619" s="157">
        <v>2</v>
      </c>
      <c r="G1619" s="77">
        <f>SUM(D1619:F1619)</f>
        <v>8</v>
      </c>
      <c r="H1619" s="150">
        <v>0</v>
      </c>
      <c r="I1619" s="150">
        <v>0</v>
      </c>
      <c r="J1619" s="150">
        <v>0</v>
      </c>
      <c r="K1619" s="150">
        <v>0</v>
      </c>
      <c r="L1619" s="150">
        <v>0</v>
      </c>
      <c r="M1619" s="150">
        <v>0</v>
      </c>
      <c r="N1619" s="89">
        <f t="shared" si="81"/>
        <v>0</v>
      </c>
      <c r="O1619" s="88"/>
      <c r="P1619" s="204"/>
    </row>
    <row r="1620" spans="1:16" x14ac:dyDescent="0.2">
      <c r="A1620" s="40">
        <v>151409</v>
      </c>
      <c r="B1620" s="28" t="s">
        <v>2571</v>
      </c>
      <c r="C1620" s="185">
        <f t="shared" si="80"/>
        <v>7.66</v>
      </c>
      <c r="D1620" s="157">
        <v>3</v>
      </c>
      <c r="E1620" s="157">
        <v>3</v>
      </c>
      <c r="F1620" s="36"/>
      <c r="G1620" s="77">
        <f t="shared" ref="G1620:G1624" si="82">+SUM(D1620:F1620)</f>
        <v>6</v>
      </c>
      <c r="H1620" s="150">
        <v>1.66</v>
      </c>
      <c r="I1620" s="150">
        <v>0</v>
      </c>
      <c r="J1620" s="150">
        <v>0</v>
      </c>
      <c r="K1620" s="150">
        <v>0</v>
      </c>
      <c r="L1620" s="150">
        <v>0</v>
      </c>
      <c r="M1620" s="150">
        <v>0</v>
      </c>
      <c r="N1620" s="89">
        <f t="shared" si="81"/>
        <v>1.66</v>
      </c>
      <c r="O1620" s="88"/>
      <c r="P1620" s="204"/>
    </row>
    <row r="1621" spans="1:16" x14ac:dyDescent="0.2">
      <c r="A1621" s="40">
        <v>140438</v>
      </c>
      <c r="B1621" s="28" t="s">
        <v>2533</v>
      </c>
      <c r="C1621" s="185">
        <f t="shared" si="80"/>
        <v>7</v>
      </c>
      <c r="D1621" s="157">
        <v>5</v>
      </c>
      <c r="E1621" s="157">
        <v>2</v>
      </c>
      <c r="F1621" s="36"/>
      <c r="G1621" s="77">
        <f t="shared" si="82"/>
        <v>7</v>
      </c>
      <c r="H1621" s="150">
        <v>0</v>
      </c>
      <c r="I1621" s="150">
        <v>0</v>
      </c>
      <c r="J1621" s="150">
        <v>0</v>
      </c>
      <c r="K1621" s="150">
        <v>0</v>
      </c>
      <c r="L1621" s="150">
        <v>0</v>
      </c>
      <c r="M1621" s="150">
        <v>0</v>
      </c>
      <c r="N1621" s="89">
        <f t="shared" si="81"/>
        <v>0</v>
      </c>
      <c r="O1621" s="88"/>
      <c r="P1621" s="204"/>
    </row>
    <row r="1622" spans="1:16" x14ac:dyDescent="0.2">
      <c r="A1622" s="40">
        <v>120280</v>
      </c>
      <c r="B1622" s="28" t="s">
        <v>2572</v>
      </c>
      <c r="C1622" s="185">
        <f t="shared" si="80"/>
        <v>6</v>
      </c>
      <c r="D1622" s="157">
        <v>3</v>
      </c>
      <c r="E1622" s="157">
        <v>3</v>
      </c>
      <c r="F1622" s="36"/>
      <c r="G1622" s="77">
        <f t="shared" si="82"/>
        <v>6</v>
      </c>
      <c r="H1622" s="150">
        <v>0</v>
      </c>
      <c r="I1622" s="150">
        <v>0</v>
      </c>
      <c r="J1622" s="150">
        <v>0</v>
      </c>
      <c r="K1622" s="150">
        <v>0</v>
      </c>
      <c r="L1622" s="150">
        <v>0</v>
      </c>
      <c r="M1622" s="150">
        <v>0</v>
      </c>
      <c r="N1622" s="89">
        <f t="shared" si="81"/>
        <v>0</v>
      </c>
      <c r="O1622" s="88"/>
      <c r="P1622" s="204"/>
    </row>
    <row r="1623" spans="1:16" x14ac:dyDescent="0.2">
      <c r="A1623" s="40">
        <v>140992</v>
      </c>
      <c r="B1623" s="28" t="s">
        <v>2573</v>
      </c>
      <c r="C1623" s="185">
        <f t="shared" si="80"/>
        <v>4</v>
      </c>
      <c r="D1623" s="157"/>
      <c r="E1623" s="157">
        <v>4</v>
      </c>
      <c r="F1623" s="36"/>
      <c r="G1623" s="77">
        <f t="shared" si="82"/>
        <v>4</v>
      </c>
      <c r="H1623" s="150">
        <v>0</v>
      </c>
      <c r="I1623" s="150">
        <v>0</v>
      </c>
      <c r="J1623" s="150">
        <v>0</v>
      </c>
      <c r="K1623" s="150">
        <v>0</v>
      </c>
      <c r="L1623" s="150">
        <v>0</v>
      </c>
      <c r="M1623" s="150">
        <v>0</v>
      </c>
      <c r="N1623" s="89">
        <f t="shared" si="81"/>
        <v>0</v>
      </c>
      <c r="O1623" s="88"/>
      <c r="P1623" s="204"/>
    </row>
    <row r="1624" spans="1:16" x14ac:dyDescent="0.2">
      <c r="A1624" s="40">
        <v>140328</v>
      </c>
      <c r="B1624" s="28" t="s">
        <v>2574</v>
      </c>
      <c r="C1624" s="185">
        <f t="shared" si="80"/>
        <v>2</v>
      </c>
      <c r="D1624" s="157"/>
      <c r="E1624" s="157">
        <v>2</v>
      </c>
      <c r="F1624" s="36"/>
      <c r="G1624" s="77">
        <f t="shared" si="82"/>
        <v>2</v>
      </c>
      <c r="H1624" s="150">
        <v>0</v>
      </c>
      <c r="I1624" s="150">
        <v>0</v>
      </c>
      <c r="J1624" s="150">
        <v>0</v>
      </c>
      <c r="K1624" s="150">
        <v>0</v>
      </c>
      <c r="L1624" s="150">
        <v>0</v>
      </c>
      <c r="M1624" s="150">
        <v>0</v>
      </c>
      <c r="N1624" s="89">
        <f t="shared" si="81"/>
        <v>0</v>
      </c>
      <c r="O1624" s="88"/>
      <c r="P1624" s="204"/>
    </row>
    <row r="1625" spans="1:16" x14ac:dyDescent="0.2">
      <c r="A1625" s="40">
        <v>140991</v>
      </c>
      <c r="B1625" s="1" t="s">
        <v>2575</v>
      </c>
      <c r="C1625" s="185">
        <f t="shared" si="80"/>
        <v>2</v>
      </c>
      <c r="D1625" s="157">
        <v>2</v>
      </c>
      <c r="E1625" s="157"/>
      <c r="F1625" s="36"/>
      <c r="G1625" s="77">
        <f>SUM(D1625:F1625)</f>
        <v>2</v>
      </c>
      <c r="H1625" s="150">
        <v>0</v>
      </c>
      <c r="I1625" s="150">
        <v>0</v>
      </c>
      <c r="J1625" s="150">
        <v>0</v>
      </c>
      <c r="K1625" s="150">
        <v>0</v>
      </c>
      <c r="L1625" s="150">
        <v>0</v>
      </c>
      <c r="M1625" s="150">
        <v>0</v>
      </c>
      <c r="N1625" s="89">
        <f t="shared" si="81"/>
        <v>0</v>
      </c>
      <c r="O1625" s="88"/>
      <c r="P1625" s="204"/>
    </row>
    <row r="1626" spans="1:16" x14ac:dyDescent="0.2">
      <c r="D1626" s="6"/>
      <c r="E1626" s="7"/>
      <c r="F1626" s="7"/>
      <c r="G1626" s="7"/>
      <c r="H1626" s="7"/>
      <c r="I1626" s="6"/>
      <c r="J1626" s="6"/>
      <c r="K1626" s="6"/>
    </row>
    <row r="1627" spans="1:16" x14ac:dyDescent="0.2">
      <c r="D1627" s="6"/>
      <c r="E1627" s="7"/>
      <c r="F1627" s="7"/>
      <c r="G1627" s="7"/>
      <c r="H1627" s="7"/>
      <c r="I1627" s="6"/>
      <c r="J1627" s="6"/>
      <c r="K1627" s="6"/>
    </row>
    <row r="1628" spans="1:16" x14ac:dyDescent="0.2">
      <c r="D1628" s="6"/>
      <c r="E1628" s="7"/>
      <c r="F1628" s="7"/>
      <c r="G1628" s="7"/>
      <c r="H1628" s="7"/>
      <c r="I1628" s="6"/>
      <c r="J1628" s="6"/>
      <c r="K1628" s="6"/>
    </row>
    <row r="1629" spans="1:16" x14ac:dyDescent="0.2">
      <c r="D1629" s="6"/>
      <c r="E1629" s="7"/>
      <c r="F1629" s="7"/>
      <c r="G1629" s="7"/>
      <c r="H1629" s="7"/>
      <c r="I1629" s="6"/>
      <c r="J1629" s="6"/>
      <c r="K1629" s="6"/>
    </row>
    <row r="1630" spans="1:16" x14ac:dyDescent="0.2">
      <c r="D1630" s="6"/>
      <c r="E1630" s="7"/>
      <c r="F1630" s="7"/>
      <c r="G1630" s="7"/>
      <c r="H1630" s="7"/>
      <c r="I1630" s="6"/>
      <c r="J1630" s="6"/>
      <c r="K1630" s="6"/>
    </row>
    <row r="1631" spans="1:16" x14ac:dyDescent="0.2">
      <c r="D1631" s="6"/>
      <c r="E1631" s="7"/>
      <c r="F1631" s="7"/>
      <c r="G1631" s="7"/>
      <c r="H1631" s="7"/>
      <c r="I1631" s="6"/>
      <c r="J1631" s="6"/>
      <c r="K1631" s="6"/>
    </row>
    <row r="1632" spans="1:16" x14ac:dyDescent="0.2">
      <c r="D1632" s="6"/>
      <c r="E1632" s="7"/>
      <c r="F1632" s="7"/>
      <c r="G1632" s="7"/>
      <c r="H1632" s="7"/>
      <c r="I1632" s="6"/>
      <c r="J1632" s="6"/>
      <c r="K1632" s="6"/>
    </row>
    <row r="1633" spans="4:11" x14ac:dyDescent="0.2">
      <c r="D1633" s="6"/>
      <c r="E1633" s="7"/>
      <c r="F1633" s="7"/>
      <c r="G1633" s="7"/>
      <c r="H1633" s="7"/>
      <c r="I1633" s="6"/>
      <c r="J1633" s="6"/>
      <c r="K1633" s="6"/>
    </row>
    <row r="1634" spans="4:11" x14ac:dyDescent="0.2">
      <c r="D1634" s="6"/>
      <c r="E1634" s="7"/>
      <c r="F1634" s="7"/>
      <c r="G1634" s="7"/>
      <c r="H1634" s="7"/>
      <c r="I1634" s="6"/>
      <c r="J1634" s="6"/>
      <c r="K1634" s="6"/>
    </row>
    <row r="1635" spans="4:11" x14ac:dyDescent="0.2">
      <c r="D1635" s="6"/>
      <c r="E1635" s="7"/>
      <c r="F1635" s="7"/>
      <c r="G1635" s="7"/>
      <c r="H1635" s="7"/>
      <c r="I1635" s="6"/>
      <c r="J1635" s="6"/>
      <c r="K1635" s="6"/>
    </row>
    <row r="1636" spans="4:11" x14ac:dyDescent="0.2">
      <c r="D1636" s="6"/>
      <c r="E1636" s="7"/>
      <c r="F1636" s="7"/>
      <c r="G1636" s="7"/>
      <c r="H1636" s="7"/>
      <c r="I1636" s="6"/>
      <c r="J1636" s="6"/>
      <c r="K1636" s="6"/>
    </row>
    <row r="1637" spans="4:11" x14ac:dyDescent="0.2">
      <c r="D1637" s="6"/>
      <c r="E1637" s="7"/>
      <c r="F1637" s="7"/>
      <c r="G1637" s="7"/>
      <c r="H1637" s="7"/>
      <c r="I1637" s="6"/>
      <c r="J1637" s="6"/>
      <c r="K1637" s="6"/>
    </row>
    <row r="1638" spans="4:11" x14ac:dyDescent="0.2">
      <c r="D1638" s="6"/>
      <c r="E1638" s="7"/>
      <c r="F1638" s="7"/>
      <c r="G1638" s="7"/>
      <c r="H1638" s="7"/>
      <c r="I1638" s="6"/>
      <c r="J1638" s="6"/>
      <c r="K1638" s="6"/>
    </row>
    <row r="1639" spans="4:11" x14ac:dyDescent="0.2">
      <c r="D1639" s="6"/>
      <c r="E1639" s="7"/>
      <c r="F1639" s="7"/>
      <c r="G1639" s="7"/>
      <c r="H1639" s="7"/>
      <c r="I1639" s="6"/>
      <c r="J1639" s="6"/>
      <c r="K1639" s="6"/>
    </row>
    <row r="1640" spans="4:11" x14ac:dyDescent="0.2">
      <c r="D1640" s="6"/>
      <c r="E1640" s="7"/>
      <c r="F1640" s="7"/>
      <c r="G1640" s="7"/>
      <c r="H1640" s="7"/>
      <c r="I1640" s="6"/>
      <c r="J1640" s="6"/>
      <c r="K1640" s="6"/>
    </row>
    <row r="1641" spans="4:11" x14ac:dyDescent="0.2">
      <c r="D1641" s="6"/>
      <c r="E1641" s="7"/>
      <c r="F1641" s="7"/>
      <c r="G1641" s="7"/>
      <c r="H1641" s="7"/>
      <c r="I1641" s="6"/>
      <c r="J1641" s="6"/>
      <c r="K1641" s="6"/>
    </row>
    <row r="1642" spans="4:11" x14ac:dyDescent="0.2">
      <c r="D1642" s="6"/>
      <c r="E1642" s="7"/>
      <c r="F1642" s="7"/>
      <c r="G1642" s="7"/>
      <c r="H1642" s="7"/>
      <c r="I1642" s="6"/>
      <c r="J1642" s="6"/>
      <c r="K1642" s="6"/>
    </row>
    <row r="1643" spans="4:11" x14ac:dyDescent="0.2">
      <c r="D1643" s="6"/>
      <c r="E1643" s="7"/>
      <c r="F1643" s="7"/>
      <c r="G1643" s="7"/>
      <c r="H1643" s="7"/>
      <c r="I1643" s="6"/>
      <c r="J1643" s="6"/>
      <c r="K1643" s="6"/>
    </row>
    <row r="1644" spans="4:11" x14ac:dyDescent="0.2">
      <c r="D1644" s="6"/>
      <c r="E1644" s="7"/>
      <c r="F1644" s="7"/>
      <c r="G1644" s="7"/>
      <c r="H1644" s="7"/>
      <c r="I1644" s="6"/>
      <c r="J1644" s="6"/>
      <c r="K1644" s="6"/>
    </row>
    <row r="1645" spans="4:11" x14ac:dyDescent="0.2">
      <c r="D1645" s="6"/>
      <c r="E1645" s="7"/>
      <c r="F1645" s="7"/>
      <c r="G1645" s="7"/>
      <c r="H1645" s="7"/>
      <c r="I1645" s="6"/>
      <c r="J1645" s="6"/>
      <c r="K1645" s="6"/>
    </row>
    <row r="1646" spans="4:11" x14ac:dyDescent="0.2">
      <c r="D1646" s="6"/>
      <c r="E1646" s="7"/>
      <c r="F1646" s="7"/>
      <c r="G1646" s="7"/>
      <c r="H1646" s="7"/>
      <c r="I1646" s="6"/>
      <c r="J1646" s="6"/>
      <c r="K1646" s="6"/>
    </row>
    <row r="1647" spans="4:11" x14ac:dyDescent="0.2">
      <c r="D1647" s="6"/>
      <c r="E1647" s="7"/>
      <c r="F1647" s="7"/>
      <c r="G1647" s="7"/>
      <c r="H1647" s="7"/>
      <c r="I1647" s="6"/>
      <c r="J1647" s="6"/>
      <c r="K1647" s="6"/>
    </row>
    <row r="1648" spans="4:11" x14ac:dyDescent="0.2">
      <c r="D1648" s="6"/>
      <c r="E1648" s="7"/>
      <c r="F1648" s="7"/>
      <c r="G1648" s="7"/>
      <c r="H1648" s="7"/>
      <c r="I1648" s="6"/>
      <c r="J1648" s="6"/>
      <c r="K1648" s="6"/>
    </row>
    <row r="1649" spans="4:11" x14ac:dyDescent="0.2">
      <c r="D1649" s="6"/>
      <c r="E1649" s="7"/>
      <c r="F1649" s="7"/>
      <c r="G1649" s="7"/>
      <c r="H1649" s="7"/>
      <c r="I1649" s="6"/>
      <c r="J1649" s="6"/>
      <c r="K1649" s="6"/>
    </row>
    <row r="1650" spans="4:11" x14ac:dyDescent="0.2">
      <c r="D1650" s="6"/>
      <c r="E1650" s="7"/>
      <c r="F1650" s="7"/>
      <c r="G1650" s="7"/>
      <c r="H1650" s="7"/>
      <c r="I1650" s="6"/>
      <c r="J1650" s="6"/>
      <c r="K1650" s="6"/>
    </row>
    <row r="1651" spans="4:11" x14ac:dyDescent="0.2">
      <c r="D1651" s="6"/>
      <c r="E1651" s="7"/>
      <c r="F1651" s="7"/>
      <c r="G1651" s="7"/>
      <c r="H1651" s="7"/>
      <c r="I1651" s="6"/>
      <c r="J1651" s="6"/>
      <c r="K1651" s="6"/>
    </row>
    <row r="1652" spans="4:11" x14ac:dyDescent="0.2">
      <c r="D1652" s="6"/>
      <c r="E1652" s="7"/>
      <c r="F1652" s="7"/>
      <c r="G1652" s="7"/>
      <c r="H1652" s="7"/>
      <c r="I1652" s="6"/>
      <c r="J1652" s="6"/>
      <c r="K1652" s="6"/>
    </row>
    <row r="1653" spans="4:11" x14ac:dyDescent="0.2">
      <c r="D1653" s="6"/>
      <c r="E1653" s="7"/>
      <c r="F1653" s="7"/>
      <c r="G1653" s="7"/>
      <c r="H1653" s="7"/>
      <c r="I1653" s="6"/>
      <c r="J1653" s="6"/>
      <c r="K1653" s="6"/>
    </row>
    <row r="1654" spans="4:11" x14ac:dyDescent="0.2">
      <c r="D1654" s="6"/>
      <c r="E1654" s="7"/>
      <c r="F1654" s="7"/>
      <c r="G1654" s="7"/>
      <c r="H1654" s="7"/>
      <c r="I1654" s="6"/>
      <c r="J1654" s="6"/>
      <c r="K1654" s="6"/>
    </row>
    <row r="1655" spans="4:11" x14ac:dyDescent="0.2">
      <c r="D1655" s="6"/>
      <c r="E1655" s="7"/>
      <c r="F1655" s="7"/>
      <c r="G1655" s="7"/>
      <c r="H1655" s="7"/>
      <c r="I1655" s="6"/>
      <c r="J1655" s="6"/>
      <c r="K1655" s="6"/>
    </row>
    <row r="1656" spans="4:11" x14ac:dyDescent="0.2">
      <c r="D1656" s="6"/>
      <c r="E1656" s="7"/>
      <c r="F1656" s="7"/>
      <c r="G1656" s="7"/>
      <c r="H1656" s="7"/>
      <c r="I1656" s="6"/>
      <c r="J1656" s="6"/>
      <c r="K1656" s="6"/>
    </row>
    <row r="1657" spans="4:11" x14ac:dyDescent="0.2">
      <c r="D1657" s="6"/>
      <c r="E1657" s="7"/>
      <c r="F1657" s="7"/>
      <c r="G1657" s="7"/>
      <c r="H1657" s="7"/>
      <c r="I1657" s="6"/>
      <c r="J1657" s="6"/>
      <c r="K1657" s="6"/>
    </row>
    <row r="1658" spans="4:11" x14ac:dyDescent="0.2">
      <c r="D1658" s="6"/>
      <c r="E1658" s="7"/>
      <c r="F1658" s="7"/>
      <c r="G1658" s="7"/>
      <c r="H1658" s="7"/>
      <c r="I1658" s="6"/>
      <c r="J1658" s="6"/>
      <c r="K1658" s="6"/>
    </row>
    <row r="1659" spans="4:11" x14ac:dyDescent="0.2">
      <c r="D1659" s="6"/>
      <c r="E1659" s="7"/>
      <c r="F1659" s="7"/>
      <c r="G1659" s="7"/>
      <c r="H1659" s="7"/>
      <c r="I1659" s="6"/>
      <c r="J1659" s="6"/>
      <c r="K1659" s="6"/>
    </row>
    <row r="1660" spans="4:11" x14ac:dyDescent="0.2">
      <c r="D1660" s="6"/>
      <c r="E1660" s="7"/>
      <c r="F1660" s="7"/>
      <c r="G1660" s="7"/>
      <c r="H1660" s="7"/>
      <c r="I1660" s="6"/>
      <c r="J1660" s="6"/>
      <c r="K1660" s="6"/>
    </row>
    <row r="1661" spans="4:11" x14ac:dyDescent="0.2">
      <c r="D1661" s="6"/>
      <c r="E1661" s="7"/>
      <c r="F1661" s="7"/>
      <c r="G1661" s="7"/>
      <c r="H1661" s="7"/>
      <c r="I1661" s="6"/>
      <c r="J1661" s="6"/>
      <c r="K1661" s="6"/>
    </row>
    <row r="1662" spans="4:11" x14ac:dyDescent="0.2">
      <c r="D1662" s="6"/>
      <c r="E1662" s="7"/>
      <c r="F1662" s="7"/>
      <c r="G1662" s="7"/>
      <c r="H1662" s="7"/>
      <c r="I1662" s="6"/>
      <c r="J1662" s="6"/>
      <c r="K1662" s="6"/>
    </row>
    <row r="1663" spans="4:11" x14ac:dyDescent="0.2">
      <c r="D1663" s="6"/>
      <c r="E1663" s="7"/>
      <c r="F1663" s="7"/>
      <c r="G1663" s="7"/>
      <c r="H1663" s="7"/>
      <c r="I1663" s="6"/>
      <c r="J1663" s="6"/>
      <c r="K1663" s="6"/>
    </row>
    <row r="1664" spans="4:11" x14ac:dyDescent="0.2">
      <c r="D1664" s="6"/>
      <c r="E1664" s="7"/>
      <c r="F1664" s="7"/>
      <c r="G1664" s="7"/>
      <c r="H1664" s="7"/>
      <c r="I1664" s="6"/>
      <c r="J1664" s="6"/>
      <c r="K1664" s="6"/>
    </row>
    <row r="1665" spans="4:11" x14ac:dyDescent="0.2">
      <c r="D1665" s="6"/>
      <c r="E1665" s="7"/>
      <c r="F1665" s="7"/>
      <c r="G1665" s="7"/>
      <c r="H1665" s="7"/>
      <c r="I1665" s="6"/>
      <c r="J1665" s="6"/>
      <c r="K1665" s="6"/>
    </row>
    <row r="1666" spans="4:11" x14ac:dyDescent="0.2">
      <c r="D1666" s="6"/>
      <c r="E1666" s="7"/>
      <c r="F1666" s="7"/>
      <c r="G1666" s="7"/>
      <c r="H1666" s="7"/>
      <c r="I1666" s="6"/>
      <c r="J1666" s="6"/>
      <c r="K1666" s="6"/>
    </row>
    <row r="1667" spans="4:11" x14ac:dyDescent="0.2">
      <c r="D1667" s="6"/>
      <c r="E1667" s="7"/>
      <c r="F1667" s="7"/>
      <c r="G1667" s="7"/>
      <c r="H1667" s="7"/>
      <c r="I1667" s="6"/>
      <c r="J1667" s="6"/>
      <c r="K1667" s="6"/>
    </row>
    <row r="1668" spans="4:11" x14ac:dyDescent="0.2">
      <c r="D1668" s="6"/>
      <c r="E1668" s="7"/>
      <c r="F1668" s="7"/>
      <c r="G1668" s="7"/>
      <c r="H1668" s="7"/>
      <c r="I1668" s="6"/>
      <c r="J1668" s="6"/>
      <c r="K1668" s="6"/>
    </row>
    <row r="1669" spans="4:11" x14ac:dyDescent="0.2">
      <c r="D1669" s="6"/>
      <c r="E1669" s="7"/>
      <c r="F1669" s="7"/>
      <c r="G1669" s="7"/>
      <c r="H1669" s="7"/>
      <c r="I1669" s="6"/>
      <c r="J1669" s="6"/>
      <c r="K1669" s="6"/>
    </row>
    <row r="1670" spans="4:11" x14ac:dyDescent="0.2">
      <c r="D1670" s="6"/>
      <c r="E1670" s="7"/>
      <c r="F1670" s="7"/>
      <c r="G1670" s="7"/>
      <c r="H1670" s="7"/>
      <c r="I1670" s="6"/>
      <c r="J1670" s="6"/>
      <c r="K1670" s="6"/>
    </row>
    <row r="1671" spans="4:11" x14ac:dyDescent="0.2">
      <c r="D1671" s="6"/>
      <c r="E1671" s="7"/>
      <c r="F1671" s="7"/>
      <c r="G1671" s="7"/>
      <c r="H1671" s="7"/>
      <c r="I1671" s="6"/>
      <c r="J1671" s="6"/>
      <c r="K1671" s="6"/>
    </row>
    <row r="1672" spans="4:11" x14ac:dyDescent="0.2">
      <c r="D1672" s="6"/>
      <c r="E1672" s="7"/>
      <c r="F1672" s="7"/>
      <c r="G1672" s="7"/>
      <c r="H1672" s="7"/>
      <c r="I1672" s="6"/>
      <c r="J1672" s="6"/>
      <c r="K1672" s="6"/>
    </row>
    <row r="1673" spans="4:11" x14ac:dyDescent="0.2">
      <c r="D1673" s="6"/>
      <c r="E1673" s="7"/>
      <c r="F1673" s="7"/>
      <c r="G1673" s="7"/>
      <c r="H1673" s="7"/>
      <c r="I1673" s="6"/>
      <c r="J1673" s="6"/>
      <c r="K1673" s="6"/>
    </row>
    <row r="1674" spans="4:11" x14ac:dyDescent="0.2">
      <c r="D1674" s="6"/>
      <c r="E1674" s="7"/>
      <c r="F1674" s="7"/>
      <c r="G1674" s="7"/>
      <c r="H1674" s="7"/>
      <c r="I1674" s="6"/>
      <c r="J1674" s="6"/>
      <c r="K1674" s="6"/>
    </row>
    <row r="1675" spans="4:11" x14ac:dyDescent="0.2">
      <c r="D1675" s="6"/>
      <c r="E1675" s="7"/>
      <c r="F1675" s="7"/>
      <c r="G1675" s="7"/>
      <c r="H1675" s="7"/>
      <c r="I1675" s="6"/>
      <c r="J1675" s="6"/>
      <c r="K1675" s="6"/>
    </row>
    <row r="1676" spans="4:11" x14ac:dyDescent="0.2">
      <c r="D1676" s="6"/>
      <c r="E1676" s="7"/>
      <c r="F1676" s="7"/>
      <c r="G1676" s="7"/>
      <c r="H1676" s="7"/>
      <c r="I1676" s="6"/>
      <c r="J1676" s="6"/>
      <c r="K1676" s="6"/>
    </row>
    <row r="1677" spans="4:11" x14ac:dyDescent="0.2">
      <c r="D1677" s="6"/>
      <c r="E1677" s="7"/>
      <c r="F1677" s="7"/>
      <c r="G1677" s="7"/>
      <c r="H1677" s="7"/>
      <c r="I1677" s="6"/>
      <c r="J1677" s="6"/>
      <c r="K1677" s="6"/>
    </row>
    <row r="1678" spans="4:11" x14ac:dyDescent="0.2">
      <c r="D1678" s="6"/>
      <c r="E1678" s="7"/>
      <c r="F1678" s="7"/>
      <c r="G1678" s="7"/>
      <c r="H1678" s="7"/>
      <c r="I1678" s="6"/>
      <c r="J1678" s="6"/>
      <c r="K1678" s="6"/>
    </row>
    <row r="1679" spans="4:11" x14ac:dyDescent="0.2">
      <c r="D1679" s="6"/>
      <c r="E1679" s="7"/>
      <c r="F1679" s="7"/>
      <c r="G1679" s="7"/>
      <c r="H1679" s="7"/>
      <c r="I1679" s="6"/>
      <c r="J1679" s="6"/>
      <c r="K1679" s="6"/>
    </row>
    <row r="1680" spans="4:11" x14ac:dyDescent="0.2">
      <c r="D1680" s="6"/>
      <c r="E1680" s="7"/>
      <c r="F1680" s="7"/>
      <c r="G1680" s="7"/>
      <c r="H1680" s="7"/>
      <c r="I1680" s="6"/>
      <c r="J1680" s="6"/>
      <c r="K1680" s="6"/>
    </row>
    <row r="1681" spans="4:11" x14ac:dyDescent="0.2">
      <c r="D1681" s="6"/>
      <c r="E1681" s="7"/>
      <c r="F1681" s="7"/>
      <c r="G1681" s="7"/>
      <c r="H1681" s="7"/>
      <c r="I1681" s="6"/>
      <c r="J1681" s="6"/>
      <c r="K1681" s="6"/>
    </row>
    <row r="1682" spans="4:11" x14ac:dyDescent="0.2">
      <c r="D1682" s="6"/>
      <c r="E1682" s="7"/>
      <c r="F1682" s="7"/>
      <c r="G1682" s="7"/>
      <c r="H1682" s="7"/>
      <c r="I1682" s="6"/>
      <c r="J1682" s="6"/>
      <c r="K1682" s="6"/>
    </row>
    <row r="1683" spans="4:11" x14ac:dyDescent="0.2">
      <c r="D1683" s="6"/>
      <c r="E1683" s="7"/>
      <c r="F1683" s="7"/>
      <c r="G1683" s="7"/>
      <c r="H1683" s="7"/>
      <c r="I1683" s="6"/>
      <c r="J1683" s="6"/>
      <c r="K1683" s="6"/>
    </row>
    <row r="1684" spans="4:11" x14ac:dyDescent="0.2">
      <c r="D1684" s="6"/>
      <c r="E1684" s="7"/>
      <c r="F1684" s="7"/>
      <c r="G1684" s="7"/>
      <c r="H1684" s="7"/>
      <c r="I1684" s="6"/>
      <c r="J1684" s="6"/>
      <c r="K1684" s="6"/>
    </row>
    <row r="1685" spans="4:11" x14ac:dyDescent="0.2">
      <c r="D1685" s="6"/>
      <c r="E1685" s="7"/>
      <c r="F1685" s="7"/>
      <c r="G1685" s="7"/>
      <c r="H1685" s="7"/>
      <c r="I1685" s="6"/>
      <c r="J1685" s="6"/>
      <c r="K1685" s="6"/>
    </row>
    <row r="1686" spans="4:11" x14ac:dyDescent="0.2">
      <c r="D1686" s="6"/>
      <c r="E1686" s="7"/>
      <c r="F1686" s="7"/>
      <c r="G1686" s="7"/>
      <c r="H1686" s="7"/>
      <c r="I1686" s="6"/>
      <c r="J1686" s="6"/>
      <c r="K1686" s="6"/>
    </row>
    <row r="1687" spans="4:11" x14ac:dyDescent="0.2">
      <c r="D1687" s="6"/>
      <c r="E1687" s="7"/>
      <c r="F1687" s="7"/>
      <c r="G1687" s="7"/>
      <c r="H1687" s="7"/>
      <c r="I1687" s="6"/>
      <c r="J1687" s="6"/>
      <c r="K1687" s="6"/>
    </row>
    <row r="1688" spans="4:11" x14ac:dyDescent="0.2">
      <c r="D1688" s="6"/>
      <c r="E1688" s="7"/>
      <c r="F1688" s="7"/>
      <c r="G1688" s="7"/>
      <c r="H1688" s="7"/>
      <c r="I1688" s="6"/>
      <c r="J1688" s="6"/>
      <c r="K1688" s="6"/>
    </row>
    <row r="1689" spans="4:11" x14ac:dyDescent="0.2">
      <c r="D1689" s="6"/>
      <c r="E1689" s="7"/>
      <c r="F1689" s="7"/>
      <c r="G1689" s="7"/>
      <c r="H1689" s="7"/>
      <c r="I1689" s="6"/>
      <c r="J1689" s="6"/>
      <c r="K1689" s="6"/>
    </row>
    <row r="1690" spans="4:11" x14ac:dyDescent="0.2">
      <c r="D1690" s="6"/>
      <c r="E1690" s="7"/>
      <c r="F1690" s="7"/>
      <c r="G1690" s="7"/>
      <c r="H1690" s="7"/>
      <c r="I1690" s="6"/>
      <c r="J1690" s="6"/>
      <c r="K1690" s="6"/>
    </row>
    <row r="1691" spans="4:11" x14ac:dyDescent="0.2">
      <c r="D1691" s="6"/>
      <c r="E1691" s="7"/>
      <c r="F1691" s="7"/>
      <c r="G1691" s="7"/>
      <c r="H1691" s="7"/>
      <c r="I1691" s="6"/>
      <c r="J1691" s="6"/>
      <c r="K1691" s="6"/>
    </row>
    <row r="1692" spans="4:11" x14ac:dyDescent="0.2">
      <c r="D1692" s="6"/>
      <c r="E1692" s="7"/>
      <c r="F1692" s="7"/>
      <c r="G1692" s="7"/>
      <c r="H1692" s="7"/>
      <c r="I1692" s="6"/>
      <c r="J1692" s="6"/>
      <c r="K1692" s="6"/>
    </row>
    <row r="1693" spans="4:11" x14ac:dyDescent="0.2">
      <c r="D1693" s="6"/>
      <c r="E1693" s="7"/>
      <c r="F1693" s="7"/>
      <c r="G1693" s="7"/>
      <c r="H1693" s="7"/>
      <c r="I1693" s="6"/>
      <c r="J1693" s="6"/>
      <c r="K1693" s="6"/>
    </row>
    <row r="1694" spans="4:11" x14ac:dyDescent="0.2">
      <c r="D1694" s="6"/>
      <c r="E1694" s="7"/>
      <c r="F1694" s="7"/>
      <c r="G1694" s="7"/>
      <c r="H1694" s="7"/>
      <c r="I1694" s="6"/>
      <c r="J1694" s="6"/>
      <c r="K1694" s="6"/>
    </row>
    <row r="1695" spans="4:11" x14ac:dyDescent="0.2">
      <c r="D1695" s="6"/>
      <c r="E1695" s="7"/>
      <c r="F1695" s="7"/>
      <c r="G1695" s="7"/>
      <c r="H1695" s="7"/>
      <c r="I1695" s="6"/>
      <c r="J1695" s="6"/>
      <c r="K1695" s="6"/>
    </row>
    <row r="1696" spans="4:11" x14ac:dyDescent="0.2">
      <c r="D1696" s="6"/>
      <c r="E1696" s="7"/>
      <c r="F1696" s="7"/>
      <c r="G1696" s="7"/>
      <c r="H1696" s="7"/>
      <c r="I1696" s="6"/>
      <c r="J1696" s="6"/>
      <c r="K1696" s="6"/>
    </row>
    <row r="1697" spans="4:11" x14ac:dyDescent="0.2">
      <c r="D1697" s="6"/>
      <c r="E1697" s="7"/>
      <c r="F1697" s="7"/>
      <c r="G1697" s="7"/>
      <c r="H1697" s="7"/>
      <c r="I1697" s="6"/>
      <c r="J1697" s="6"/>
      <c r="K1697" s="6"/>
    </row>
    <row r="1698" spans="4:11" x14ac:dyDescent="0.2">
      <c r="D1698" s="6"/>
      <c r="E1698" s="7"/>
      <c r="F1698" s="7"/>
      <c r="G1698" s="7"/>
      <c r="H1698" s="7"/>
      <c r="I1698" s="6"/>
      <c r="J1698" s="6"/>
      <c r="K1698" s="6"/>
    </row>
    <row r="1699" spans="4:11" x14ac:dyDescent="0.2">
      <c r="D1699" s="6"/>
      <c r="E1699" s="7"/>
      <c r="F1699" s="7"/>
      <c r="G1699" s="7"/>
      <c r="H1699" s="7"/>
      <c r="I1699" s="6"/>
      <c r="J1699" s="6"/>
      <c r="K1699" s="6"/>
    </row>
    <row r="1700" spans="4:11" x14ac:dyDescent="0.2">
      <c r="D1700" s="6"/>
      <c r="E1700" s="7"/>
      <c r="F1700" s="7"/>
      <c r="G1700" s="7"/>
      <c r="H1700" s="7"/>
      <c r="I1700" s="6"/>
      <c r="J1700" s="6"/>
      <c r="K1700" s="6"/>
    </row>
    <row r="1701" spans="4:11" x14ac:dyDescent="0.2">
      <c r="D1701" s="6"/>
      <c r="E1701" s="7"/>
      <c r="F1701" s="7"/>
      <c r="G1701" s="7"/>
      <c r="H1701" s="7"/>
      <c r="I1701" s="6"/>
      <c r="J1701" s="6"/>
      <c r="K1701" s="6"/>
    </row>
    <row r="1702" spans="4:11" x14ac:dyDescent="0.2">
      <c r="D1702" s="6"/>
      <c r="E1702" s="7"/>
      <c r="F1702" s="7"/>
      <c r="G1702" s="7"/>
      <c r="H1702" s="7"/>
      <c r="I1702" s="6"/>
      <c r="J1702" s="6"/>
      <c r="K1702" s="6"/>
    </row>
    <row r="1703" spans="4:11" x14ac:dyDescent="0.2">
      <c r="D1703" s="6"/>
      <c r="E1703" s="7"/>
      <c r="F1703" s="7"/>
      <c r="G1703" s="7"/>
      <c r="H1703" s="7"/>
      <c r="I1703" s="6"/>
      <c r="J1703" s="6"/>
      <c r="K1703" s="6"/>
    </row>
    <row r="1704" spans="4:11" x14ac:dyDescent="0.2">
      <c r="D1704" s="6"/>
      <c r="E1704" s="7"/>
      <c r="F1704" s="7"/>
      <c r="G1704" s="7"/>
      <c r="H1704" s="7"/>
      <c r="I1704" s="6"/>
      <c r="J1704" s="6"/>
      <c r="K1704" s="6"/>
    </row>
    <row r="1705" spans="4:11" x14ac:dyDescent="0.2">
      <c r="D1705" s="6"/>
      <c r="E1705" s="7"/>
      <c r="F1705" s="7"/>
      <c r="G1705" s="7"/>
      <c r="H1705" s="7"/>
      <c r="I1705" s="6"/>
      <c r="J1705" s="6"/>
      <c r="K1705" s="6"/>
    </row>
    <row r="1706" spans="4:11" x14ac:dyDescent="0.2">
      <c r="D1706" s="6"/>
      <c r="E1706" s="7"/>
      <c r="F1706" s="7"/>
      <c r="G1706" s="7"/>
      <c r="H1706" s="7"/>
      <c r="I1706" s="6"/>
      <c r="J1706" s="6"/>
      <c r="K1706" s="6"/>
    </row>
    <row r="1707" spans="4:11" x14ac:dyDescent="0.2">
      <c r="D1707" s="6"/>
      <c r="E1707" s="7"/>
      <c r="F1707" s="7"/>
      <c r="G1707" s="7"/>
      <c r="H1707" s="7"/>
      <c r="I1707" s="6"/>
      <c r="J1707" s="6"/>
      <c r="K1707" s="6"/>
    </row>
    <row r="1708" spans="4:11" x14ac:dyDescent="0.2">
      <c r="D1708" s="6"/>
      <c r="E1708" s="7"/>
      <c r="F1708" s="7"/>
      <c r="G1708" s="7"/>
      <c r="H1708" s="7"/>
      <c r="I1708" s="6"/>
      <c r="J1708" s="6"/>
      <c r="K1708" s="6"/>
    </row>
    <row r="1709" spans="4:11" x14ac:dyDescent="0.2">
      <c r="D1709" s="6"/>
      <c r="E1709" s="7"/>
      <c r="F1709" s="7"/>
      <c r="G1709" s="7"/>
      <c r="H1709" s="7"/>
      <c r="I1709" s="6"/>
      <c r="J1709" s="6"/>
      <c r="K1709" s="6"/>
    </row>
    <row r="1710" spans="4:11" x14ac:dyDescent="0.2">
      <c r="D1710" s="6"/>
      <c r="E1710" s="7"/>
      <c r="F1710" s="7"/>
      <c r="G1710" s="7"/>
      <c r="H1710" s="7"/>
      <c r="I1710" s="6"/>
      <c r="J1710" s="6"/>
      <c r="K1710" s="6"/>
    </row>
    <row r="1711" spans="4:11" x14ac:dyDescent="0.2">
      <c r="D1711" s="6"/>
      <c r="E1711" s="7"/>
      <c r="F1711" s="7"/>
      <c r="G1711" s="7"/>
      <c r="H1711" s="7"/>
      <c r="I1711" s="6"/>
      <c r="J1711" s="6"/>
      <c r="K1711" s="6"/>
    </row>
    <row r="1712" spans="4:11" x14ac:dyDescent="0.2">
      <c r="D1712" s="6"/>
      <c r="E1712" s="7"/>
      <c r="F1712" s="7"/>
      <c r="G1712" s="7"/>
      <c r="H1712" s="7"/>
      <c r="I1712" s="6"/>
      <c r="J1712" s="6"/>
      <c r="K1712" s="6"/>
    </row>
    <row r="1713" spans="4:11" x14ac:dyDescent="0.2">
      <c r="D1713" s="6"/>
      <c r="E1713" s="7"/>
      <c r="F1713" s="7"/>
      <c r="G1713" s="7"/>
      <c r="H1713" s="7"/>
      <c r="I1713" s="6"/>
      <c r="J1713" s="6"/>
      <c r="K1713" s="6"/>
    </row>
    <row r="1714" spans="4:11" x14ac:dyDescent="0.2">
      <c r="D1714" s="6"/>
      <c r="E1714" s="7"/>
      <c r="F1714" s="7"/>
      <c r="G1714" s="7"/>
      <c r="H1714" s="7"/>
      <c r="I1714" s="6"/>
      <c r="J1714" s="6"/>
      <c r="K1714" s="6"/>
    </row>
    <row r="1715" spans="4:11" x14ac:dyDescent="0.2">
      <c r="D1715" s="6"/>
      <c r="E1715" s="7"/>
      <c r="F1715" s="7"/>
      <c r="G1715" s="7"/>
      <c r="H1715" s="7"/>
      <c r="I1715" s="6"/>
      <c r="J1715" s="6"/>
      <c r="K1715" s="6"/>
    </row>
    <row r="1716" spans="4:11" x14ac:dyDescent="0.2">
      <c r="D1716" s="6"/>
      <c r="E1716" s="7"/>
      <c r="F1716" s="7"/>
      <c r="G1716" s="7"/>
      <c r="H1716" s="7"/>
      <c r="I1716" s="6"/>
      <c r="J1716" s="6"/>
      <c r="K1716" s="6"/>
    </row>
    <row r="1717" spans="4:11" x14ac:dyDescent="0.2">
      <c r="D1717" s="6"/>
      <c r="E1717" s="7"/>
      <c r="F1717" s="7"/>
      <c r="G1717" s="7"/>
      <c r="H1717" s="7"/>
      <c r="I1717" s="6"/>
      <c r="J1717" s="6"/>
      <c r="K1717" s="6"/>
    </row>
    <row r="1718" spans="4:11" x14ac:dyDescent="0.2">
      <c r="D1718" s="6"/>
      <c r="E1718" s="7"/>
      <c r="F1718" s="7"/>
      <c r="G1718" s="7"/>
      <c r="H1718" s="7"/>
      <c r="I1718" s="6"/>
      <c r="J1718" s="6"/>
      <c r="K1718" s="6"/>
    </row>
    <row r="1719" spans="4:11" x14ac:dyDescent="0.2">
      <c r="D1719" s="6"/>
      <c r="E1719" s="7"/>
      <c r="F1719" s="7"/>
      <c r="G1719" s="7"/>
      <c r="H1719" s="7"/>
      <c r="I1719" s="6"/>
      <c r="J1719" s="6"/>
      <c r="K1719" s="6"/>
    </row>
    <row r="1720" spans="4:11" x14ac:dyDescent="0.2">
      <c r="D1720" s="6"/>
      <c r="E1720" s="7"/>
      <c r="F1720" s="7"/>
      <c r="G1720" s="7"/>
      <c r="H1720" s="7"/>
      <c r="I1720" s="6"/>
      <c r="J1720" s="6"/>
      <c r="K1720" s="6"/>
    </row>
    <row r="1721" spans="4:11" x14ac:dyDescent="0.2">
      <c r="D1721" s="6"/>
      <c r="E1721" s="7"/>
      <c r="F1721" s="7"/>
      <c r="G1721" s="7"/>
      <c r="H1721" s="7"/>
      <c r="I1721" s="6"/>
      <c r="J1721" s="6"/>
      <c r="K1721" s="6"/>
    </row>
    <row r="1722" spans="4:11" x14ac:dyDescent="0.2">
      <c r="D1722" s="6"/>
      <c r="E1722" s="7"/>
      <c r="F1722" s="7"/>
      <c r="G1722" s="7"/>
      <c r="H1722" s="7"/>
      <c r="I1722" s="6"/>
      <c r="J1722" s="6"/>
      <c r="K1722" s="6"/>
    </row>
    <row r="1723" spans="4:11" x14ac:dyDescent="0.2">
      <c r="D1723" s="6"/>
      <c r="E1723" s="7"/>
      <c r="F1723" s="7"/>
      <c r="G1723" s="7"/>
      <c r="H1723" s="7"/>
      <c r="I1723" s="6"/>
      <c r="J1723" s="6"/>
      <c r="K1723" s="6"/>
    </row>
    <row r="1724" spans="4:11" x14ac:dyDescent="0.2">
      <c r="D1724" s="6"/>
      <c r="E1724" s="7"/>
      <c r="F1724" s="7"/>
      <c r="G1724" s="7"/>
      <c r="H1724" s="7"/>
      <c r="I1724" s="6"/>
      <c r="J1724" s="6"/>
      <c r="K1724" s="6"/>
    </row>
    <row r="1725" spans="4:11" x14ac:dyDescent="0.2">
      <c r="D1725" s="6"/>
      <c r="E1725" s="7"/>
      <c r="F1725" s="7"/>
      <c r="G1725" s="7"/>
      <c r="H1725" s="7"/>
      <c r="I1725" s="6"/>
      <c r="J1725" s="6"/>
      <c r="K1725" s="6"/>
    </row>
    <row r="1726" spans="4:11" x14ac:dyDescent="0.2">
      <c r="D1726" s="6"/>
      <c r="E1726" s="7"/>
      <c r="F1726" s="7"/>
      <c r="G1726" s="7"/>
      <c r="H1726" s="7"/>
      <c r="I1726" s="6"/>
      <c r="J1726" s="6"/>
      <c r="K1726" s="6"/>
    </row>
    <row r="1727" spans="4:11" x14ac:dyDescent="0.2">
      <c r="D1727" s="6"/>
      <c r="E1727" s="7"/>
      <c r="F1727" s="7"/>
      <c r="G1727" s="7"/>
      <c r="H1727" s="7"/>
      <c r="I1727" s="6"/>
      <c r="J1727" s="6"/>
      <c r="K1727" s="6"/>
    </row>
    <row r="1728" spans="4:11" x14ac:dyDescent="0.2">
      <c r="D1728" s="6"/>
      <c r="E1728" s="7"/>
      <c r="F1728" s="7"/>
      <c r="G1728" s="7"/>
      <c r="H1728" s="7"/>
      <c r="I1728" s="6"/>
      <c r="J1728" s="6"/>
      <c r="K1728" s="6"/>
    </row>
    <row r="1729" spans="4:11" x14ac:dyDescent="0.2">
      <c r="D1729" s="6"/>
      <c r="E1729" s="7"/>
      <c r="F1729" s="7"/>
      <c r="G1729" s="7"/>
      <c r="H1729" s="7"/>
      <c r="I1729" s="6"/>
      <c r="J1729" s="6"/>
      <c r="K1729" s="6"/>
    </row>
    <row r="1730" spans="4:11" x14ac:dyDescent="0.2">
      <c r="D1730" s="6"/>
      <c r="E1730" s="7"/>
      <c r="F1730" s="7"/>
      <c r="G1730" s="7"/>
      <c r="H1730" s="7"/>
      <c r="I1730" s="6"/>
      <c r="J1730" s="6"/>
      <c r="K1730" s="6"/>
    </row>
    <row r="1731" spans="4:11" x14ac:dyDescent="0.2">
      <c r="D1731" s="6"/>
      <c r="E1731" s="7"/>
      <c r="F1731" s="7"/>
      <c r="G1731" s="7"/>
      <c r="H1731" s="7"/>
      <c r="I1731" s="6"/>
      <c r="J1731" s="6"/>
      <c r="K1731" s="6"/>
    </row>
    <row r="1732" spans="4:11" x14ac:dyDescent="0.2">
      <c r="D1732" s="6"/>
      <c r="E1732" s="7"/>
      <c r="F1732" s="7"/>
      <c r="G1732" s="7"/>
      <c r="H1732" s="7"/>
      <c r="I1732" s="6"/>
      <c r="J1732" s="6"/>
      <c r="K1732" s="6"/>
    </row>
    <row r="1733" spans="4:11" x14ac:dyDescent="0.2">
      <c r="D1733" s="6"/>
      <c r="E1733" s="7"/>
      <c r="F1733" s="7"/>
      <c r="G1733" s="7"/>
      <c r="H1733" s="7"/>
      <c r="I1733" s="6"/>
      <c r="J1733" s="6"/>
      <c r="K1733" s="6"/>
    </row>
    <row r="1734" spans="4:11" x14ac:dyDescent="0.2">
      <c r="D1734" s="6"/>
      <c r="E1734" s="7"/>
      <c r="F1734" s="7"/>
      <c r="G1734" s="7"/>
      <c r="H1734" s="7"/>
      <c r="I1734" s="6"/>
      <c r="J1734" s="6"/>
      <c r="K1734" s="6"/>
    </row>
    <row r="1735" spans="4:11" x14ac:dyDescent="0.2">
      <c r="D1735" s="6"/>
      <c r="E1735" s="7"/>
      <c r="F1735" s="7"/>
      <c r="G1735" s="7"/>
      <c r="H1735" s="7"/>
      <c r="I1735" s="6"/>
      <c r="J1735" s="6"/>
      <c r="K1735" s="6"/>
    </row>
    <row r="1736" spans="4:11" x14ac:dyDescent="0.2">
      <c r="D1736" s="6"/>
      <c r="E1736" s="7"/>
      <c r="F1736" s="7"/>
      <c r="G1736" s="7"/>
      <c r="H1736" s="7"/>
      <c r="I1736" s="6"/>
      <c r="J1736" s="6"/>
      <c r="K1736" s="6"/>
    </row>
    <row r="1737" spans="4:11" x14ac:dyDescent="0.2">
      <c r="D1737" s="6"/>
      <c r="E1737" s="7"/>
      <c r="F1737" s="7"/>
      <c r="G1737" s="7"/>
      <c r="H1737" s="7"/>
      <c r="I1737" s="6"/>
      <c r="J1737" s="6"/>
      <c r="K1737" s="6"/>
    </row>
    <row r="1738" spans="4:11" x14ac:dyDescent="0.2">
      <c r="D1738" s="6"/>
      <c r="E1738" s="7"/>
      <c r="F1738" s="7"/>
      <c r="G1738" s="7"/>
      <c r="H1738" s="7"/>
      <c r="I1738" s="6"/>
      <c r="J1738" s="6"/>
      <c r="K1738" s="6"/>
    </row>
    <row r="1739" spans="4:11" x14ac:dyDescent="0.2">
      <c r="D1739" s="6"/>
      <c r="E1739" s="7"/>
      <c r="F1739" s="7"/>
      <c r="G1739" s="7"/>
      <c r="H1739" s="7"/>
      <c r="I1739" s="6"/>
      <c r="J1739" s="6"/>
      <c r="K1739" s="6"/>
    </row>
    <row r="1740" spans="4:11" x14ac:dyDescent="0.2">
      <c r="D1740" s="6"/>
      <c r="E1740" s="7"/>
      <c r="F1740" s="7"/>
      <c r="G1740" s="7"/>
      <c r="H1740" s="7"/>
      <c r="I1740" s="6"/>
      <c r="J1740" s="6"/>
      <c r="K1740" s="6"/>
    </row>
    <row r="1741" spans="4:11" x14ac:dyDescent="0.2">
      <c r="D1741" s="6"/>
      <c r="E1741" s="7"/>
      <c r="F1741" s="7"/>
      <c r="G1741" s="7"/>
      <c r="H1741" s="7"/>
      <c r="I1741" s="6"/>
      <c r="J1741" s="6"/>
      <c r="K1741" s="6"/>
    </row>
    <row r="1742" spans="4:11" x14ac:dyDescent="0.2">
      <c r="D1742" s="6"/>
      <c r="E1742" s="7"/>
      <c r="F1742" s="7"/>
      <c r="G1742" s="7"/>
      <c r="H1742" s="7"/>
      <c r="I1742" s="6"/>
      <c r="J1742" s="6"/>
      <c r="K1742" s="6"/>
    </row>
    <row r="1743" spans="4:11" x14ac:dyDescent="0.2">
      <c r="D1743" s="6"/>
      <c r="E1743" s="7"/>
      <c r="F1743" s="7"/>
      <c r="G1743" s="7"/>
      <c r="H1743" s="7"/>
      <c r="I1743" s="6"/>
      <c r="J1743" s="6"/>
      <c r="K1743" s="6"/>
    </row>
    <row r="1744" spans="4:11" x14ac:dyDescent="0.2">
      <c r="D1744" s="6"/>
      <c r="E1744" s="7"/>
      <c r="F1744" s="7"/>
      <c r="G1744" s="7"/>
      <c r="H1744" s="7"/>
      <c r="I1744" s="6"/>
      <c r="J1744" s="6"/>
      <c r="K1744" s="6"/>
    </row>
    <row r="1745" spans="4:11" x14ac:dyDescent="0.2">
      <c r="D1745" s="6"/>
      <c r="E1745" s="7"/>
      <c r="F1745" s="7"/>
      <c r="G1745" s="7"/>
      <c r="H1745" s="7"/>
      <c r="I1745" s="6"/>
      <c r="J1745" s="6"/>
      <c r="K1745" s="6"/>
    </row>
    <row r="1746" spans="4:11" x14ac:dyDescent="0.2">
      <c r="D1746" s="6"/>
      <c r="E1746" s="7"/>
      <c r="F1746" s="7"/>
      <c r="G1746" s="7"/>
      <c r="H1746" s="7"/>
      <c r="I1746" s="6"/>
      <c r="J1746" s="6"/>
      <c r="K1746" s="6"/>
    </row>
    <row r="1747" spans="4:11" x14ac:dyDescent="0.2">
      <c r="D1747" s="6"/>
      <c r="E1747" s="7"/>
      <c r="F1747" s="7"/>
      <c r="G1747" s="7"/>
      <c r="H1747" s="7"/>
      <c r="I1747" s="6"/>
      <c r="J1747" s="6"/>
      <c r="K1747" s="6"/>
    </row>
    <row r="1748" spans="4:11" x14ac:dyDescent="0.2">
      <c r="D1748" s="6"/>
      <c r="E1748" s="7"/>
      <c r="F1748" s="7"/>
      <c r="G1748" s="7"/>
      <c r="H1748" s="7"/>
      <c r="I1748" s="6"/>
      <c r="J1748" s="6"/>
      <c r="K1748" s="6"/>
    </row>
    <row r="1749" spans="4:11" x14ac:dyDescent="0.2">
      <c r="D1749" s="6"/>
      <c r="E1749" s="7"/>
      <c r="F1749" s="7"/>
      <c r="G1749" s="7"/>
      <c r="H1749" s="7"/>
      <c r="I1749" s="6"/>
      <c r="J1749" s="6"/>
      <c r="K1749" s="6"/>
    </row>
    <row r="1750" spans="4:11" x14ac:dyDescent="0.2">
      <c r="D1750" s="6"/>
      <c r="E1750" s="7"/>
      <c r="F1750" s="7"/>
      <c r="G1750" s="7"/>
      <c r="H1750" s="7"/>
      <c r="I1750" s="6"/>
      <c r="J1750" s="6"/>
      <c r="K1750" s="6"/>
    </row>
    <row r="1751" spans="4:11" x14ac:dyDescent="0.2">
      <c r="D1751" s="6"/>
      <c r="E1751" s="7"/>
      <c r="F1751" s="7"/>
      <c r="G1751" s="7"/>
      <c r="H1751" s="7"/>
      <c r="I1751" s="6"/>
      <c r="J1751" s="6"/>
      <c r="K1751" s="6"/>
    </row>
    <row r="1752" spans="4:11" x14ac:dyDescent="0.2">
      <c r="D1752" s="6"/>
      <c r="E1752" s="7"/>
      <c r="F1752" s="7"/>
      <c r="G1752" s="7"/>
      <c r="H1752" s="7"/>
      <c r="I1752" s="6"/>
      <c r="J1752" s="6"/>
      <c r="K1752" s="6"/>
    </row>
    <row r="1753" spans="4:11" x14ac:dyDescent="0.2">
      <c r="D1753" s="6"/>
      <c r="E1753" s="7"/>
      <c r="F1753" s="7"/>
      <c r="G1753" s="7"/>
      <c r="H1753" s="7"/>
      <c r="I1753" s="6"/>
      <c r="J1753" s="6"/>
      <c r="K1753" s="6"/>
    </row>
    <row r="1754" spans="4:11" x14ac:dyDescent="0.2">
      <c r="D1754" s="6"/>
      <c r="E1754" s="7"/>
      <c r="F1754" s="7"/>
      <c r="G1754" s="7"/>
      <c r="H1754" s="7"/>
      <c r="I1754" s="6"/>
      <c r="J1754" s="6"/>
      <c r="K1754" s="6"/>
    </row>
    <row r="1755" spans="4:11" x14ac:dyDescent="0.2">
      <c r="D1755" s="6"/>
      <c r="E1755" s="7"/>
      <c r="F1755" s="7"/>
      <c r="G1755" s="7"/>
      <c r="H1755" s="7"/>
      <c r="I1755" s="6"/>
      <c r="J1755" s="6"/>
      <c r="K1755" s="6"/>
    </row>
    <row r="1756" spans="4:11" x14ac:dyDescent="0.2">
      <c r="D1756" s="6"/>
      <c r="E1756" s="7"/>
      <c r="F1756" s="7"/>
      <c r="G1756" s="7"/>
      <c r="H1756" s="7"/>
      <c r="I1756" s="6"/>
      <c r="J1756" s="6"/>
      <c r="K1756" s="6"/>
    </row>
    <row r="1757" spans="4:11" x14ac:dyDescent="0.2">
      <c r="D1757" s="6"/>
      <c r="E1757" s="7"/>
      <c r="F1757" s="7"/>
      <c r="G1757" s="7"/>
      <c r="H1757" s="7"/>
      <c r="I1757" s="6"/>
      <c r="J1757" s="6"/>
      <c r="K1757" s="6"/>
    </row>
    <row r="1758" spans="4:11" x14ac:dyDescent="0.2">
      <c r="D1758" s="6"/>
      <c r="E1758" s="7"/>
      <c r="F1758" s="7"/>
      <c r="G1758" s="7"/>
      <c r="H1758" s="7"/>
      <c r="I1758" s="6"/>
      <c r="J1758" s="6"/>
      <c r="K1758" s="6"/>
    </row>
    <row r="1759" spans="4:11" x14ac:dyDescent="0.2">
      <c r="D1759" s="6"/>
      <c r="E1759" s="7"/>
      <c r="F1759" s="7"/>
      <c r="G1759" s="7"/>
      <c r="H1759" s="7"/>
      <c r="I1759" s="6"/>
      <c r="J1759" s="6"/>
      <c r="K1759" s="6"/>
    </row>
    <row r="1760" spans="4:11" x14ac:dyDescent="0.2">
      <c r="D1760" s="6"/>
      <c r="E1760" s="7"/>
      <c r="F1760" s="7"/>
      <c r="G1760" s="7"/>
      <c r="H1760" s="7"/>
      <c r="I1760" s="6"/>
      <c r="J1760" s="6"/>
      <c r="K1760" s="6"/>
    </row>
    <row r="1761" spans="4:11" x14ac:dyDescent="0.2">
      <c r="D1761" s="6"/>
      <c r="E1761" s="7"/>
      <c r="F1761" s="7"/>
      <c r="G1761" s="7"/>
      <c r="H1761" s="7"/>
      <c r="I1761" s="6"/>
      <c r="J1761" s="6"/>
      <c r="K1761" s="6"/>
    </row>
    <row r="1762" spans="4:11" x14ac:dyDescent="0.2">
      <c r="D1762" s="6"/>
      <c r="E1762" s="7"/>
      <c r="F1762" s="7"/>
      <c r="G1762" s="7"/>
      <c r="H1762" s="7"/>
      <c r="I1762" s="6"/>
      <c r="J1762" s="6"/>
      <c r="K1762" s="6"/>
    </row>
    <row r="1763" spans="4:11" x14ac:dyDescent="0.2">
      <c r="D1763" s="6"/>
      <c r="E1763" s="7"/>
      <c r="F1763" s="7"/>
      <c r="G1763" s="7"/>
      <c r="H1763" s="7"/>
      <c r="I1763" s="6"/>
      <c r="J1763" s="6"/>
      <c r="K1763" s="6"/>
    </row>
    <row r="1764" spans="4:11" x14ac:dyDescent="0.2">
      <c r="D1764" s="6"/>
      <c r="E1764" s="7"/>
      <c r="F1764" s="7"/>
      <c r="G1764" s="7"/>
      <c r="H1764" s="7"/>
      <c r="I1764" s="6"/>
      <c r="J1764" s="6"/>
      <c r="K1764" s="6"/>
    </row>
    <row r="1765" spans="4:11" x14ac:dyDescent="0.2">
      <c r="D1765" s="6"/>
      <c r="E1765" s="7"/>
      <c r="F1765" s="7"/>
      <c r="G1765" s="7"/>
      <c r="H1765" s="7"/>
      <c r="I1765" s="6"/>
      <c r="J1765" s="6"/>
      <c r="K1765" s="6"/>
    </row>
    <row r="1766" spans="4:11" x14ac:dyDescent="0.2">
      <c r="D1766" s="6"/>
      <c r="E1766" s="7"/>
      <c r="F1766" s="7"/>
      <c r="G1766" s="7"/>
      <c r="H1766" s="7"/>
      <c r="I1766" s="6"/>
      <c r="J1766" s="6"/>
      <c r="K1766" s="6"/>
    </row>
    <row r="1767" spans="4:11" x14ac:dyDescent="0.2">
      <c r="D1767" s="6"/>
      <c r="E1767" s="7"/>
      <c r="F1767" s="7"/>
      <c r="G1767" s="7"/>
      <c r="H1767" s="7"/>
      <c r="I1767" s="6"/>
      <c r="J1767" s="6"/>
      <c r="K1767" s="6"/>
    </row>
    <row r="1768" spans="4:11" x14ac:dyDescent="0.2">
      <c r="D1768" s="6"/>
      <c r="E1768" s="7"/>
      <c r="F1768" s="7"/>
      <c r="G1768" s="7"/>
      <c r="H1768" s="7"/>
      <c r="I1768" s="6"/>
      <c r="J1768" s="6"/>
      <c r="K1768" s="6"/>
    </row>
    <row r="1769" spans="4:11" x14ac:dyDescent="0.2">
      <c r="D1769" s="6"/>
      <c r="E1769" s="7"/>
      <c r="F1769" s="7"/>
      <c r="G1769" s="7"/>
      <c r="H1769" s="7"/>
      <c r="I1769" s="6"/>
      <c r="J1769" s="6"/>
      <c r="K1769" s="6"/>
    </row>
    <row r="1770" spans="4:11" x14ac:dyDescent="0.2">
      <c r="D1770" s="6"/>
      <c r="E1770" s="7"/>
      <c r="F1770" s="7"/>
      <c r="G1770" s="7"/>
      <c r="H1770" s="7"/>
      <c r="I1770" s="6"/>
      <c r="J1770" s="6"/>
      <c r="K1770" s="6"/>
    </row>
    <row r="1771" spans="4:11" x14ac:dyDescent="0.2">
      <c r="D1771" s="6"/>
      <c r="E1771" s="7"/>
      <c r="F1771" s="7"/>
      <c r="G1771" s="7"/>
      <c r="H1771" s="7"/>
      <c r="I1771" s="6"/>
      <c r="J1771" s="6"/>
      <c r="K1771" s="6"/>
    </row>
    <row r="1772" spans="4:11" x14ac:dyDescent="0.2">
      <c r="D1772" s="6"/>
      <c r="E1772" s="7"/>
      <c r="F1772" s="7"/>
      <c r="G1772" s="7"/>
      <c r="H1772" s="7"/>
      <c r="I1772" s="6"/>
      <c r="J1772" s="6"/>
      <c r="K1772" s="6"/>
    </row>
    <row r="1773" spans="4:11" x14ac:dyDescent="0.2">
      <c r="D1773" s="6"/>
      <c r="E1773" s="7"/>
      <c r="F1773" s="7"/>
      <c r="G1773" s="7"/>
      <c r="H1773" s="7"/>
      <c r="I1773" s="6"/>
      <c r="J1773" s="6"/>
      <c r="K1773" s="6"/>
    </row>
    <row r="1774" spans="4:11" x14ac:dyDescent="0.2">
      <c r="D1774" s="6"/>
      <c r="E1774" s="7"/>
      <c r="F1774" s="7"/>
      <c r="G1774" s="7"/>
      <c r="H1774" s="7"/>
      <c r="I1774" s="6"/>
      <c r="J1774" s="6"/>
      <c r="K1774" s="6"/>
    </row>
    <row r="1775" spans="4:11" x14ac:dyDescent="0.2">
      <c r="D1775" s="6"/>
      <c r="E1775" s="7"/>
      <c r="F1775" s="7"/>
      <c r="G1775" s="7"/>
      <c r="H1775" s="7"/>
      <c r="I1775" s="6"/>
      <c r="J1775" s="6"/>
      <c r="K1775" s="6"/>
    </row>
    <row r="1776" spans="4:11" x14ac:dyDescent="0.2">
      <c r="D1776" s="6"/>
      <c r="E1776" s="7"/>
      <c r="F1776" s="7"/>
      <c r="G1776" s="7"/>
      <c r="H1776" s="7"/>
      <c r="I1776" s="6"/>
      <c r="J1776" s="6"/>
      <c r="K1776" s="6"/>
    </row>
    <row r="1777" spans="4:11" x14ac:dyDescent="0.2">
      <c r="D1777" s="6"/>
      <c r="E1777" s="7"/>
      <c r="F1777" s="7"/>
      <c r="G1777" s="7"/>
      <c r="H1777" s="7"/>
      <c r="I1777" s="6"/>
      <c r="J1777" s="6"/>
      <c r="K1777" s="6"/>
    </row>
    <row r="1778" spans="4:11" x14ac:dyDescent="0.2">
      <c r="D1778" s="6"/>
      <c r="E1778" s="7"/>
      <c r="F1778" s="7"/>
      <c r="G1778" s="7"/>
      <c r="H1778" s="7"/>
      <c r="I1778" s="6"/>
      <c r="J1778" s="6"/>
      <c r="K1778" s="6"/>
    </row>
    <row r="1779" spans="4:11" x14ac:dyDescent="0.2">
      <c r="D1779" s="6"/>
      <c r="E1779" s="7"/>
      <c r="F1779" s="7"/>
      <c r="G1779" s="7"/>
      <c r="H1779" s="7"/>
      <c r="I1779" s="6"/>
      <c r="J1779" s="6"/>
      <c r="K1779" s="6"/>
    </row>
    <row r="1780" spans="4:11" x14ac:dyDescent="0.2">
      <c r="D1780" s="6"/>
      <c r="E1780" s="7"/>
      <c r="F1780" s="7"/>
      <c r="G1780" s="7"/>
      <c r="H1780" s="7"/>
      <c r="I1780" s="6"/>
      <c r="J1780" s="6"/>
      <c r="K1780" s="6"/>
    </row>
    <row r="1781" spans="4:11" x14ac:dyDescent="0.2">
      <c r="D1781" s="6"/>
      <c r="E1781" s="7"/>
      <c r="F1781" s="7"/>
      <c r="G1781" s="7"/>
      <c r="H1781" s="7"/>
      <c r="I1781" s="6"/>
      <c r="J1781" s="6"/>
      <c r="K1781" s="6"/>
    </row>
    <row r="1782" spans="4:11" x14ac:dyDescent="0.2">
      <c r="D1782" s="6"/>
      <c r="E1782" s="7"/>
      <c r="F1782" s="7"/>
      <c r="G1782" s="7"/>
      <c r="H1782" s="7"/>
      <c r="I1782" s="6"/>
      <c r="J1782" s="6"/>
      <c r="K1782" s="6"/>
    </row>
    <row r="1783" spans="4:11" x14ac:dyDescent="0.2">
      <c r="D1783" s="6"/>
      <c r="E1783" s="7"/>
      <c r="F1783" s="7"/>
      <c r="G1783" s="7"/>
      <c r="H1783" s="7"/>
      <c r="I1783" s="6"/>
      <c r="J1783" s="6"/>
      <c r="K1783" s="6"/>
    </row>
    <row r="1784" spans="4:11" x14ac:dyDescent="0.2">
      <c r="D1784" s="6"/>
      <c r="E1784" s="7"/>
      <c r="F1784" s="7"/>
      <c r="G1784" s="7"/>
      <c r="H1784" s="7"/>
      <c r="I1784" s="6"/>
      <c r="J1784" s="6"/>
      <c r="K1784" s="6"/>
    </row>
    <row r="1785" spans="4:11" x14ac:dyDescent="0.2">
      <c r="D1785" s="6"/>
      <c r="E1785" s="7"/>
      <c r="F1785" s="7"/>
      <c r="G1785" s="7"/>
      <c r="H1785" s="7"/>
      <c r="I1785" s="6"/>
      <c r="J1785" s="6"/>
      <c r="K1785" s="6"/>
    </row>
    <row r="1786" spans="4:11" x14ac:dyDescent="0.2">
      <c r="D1786" s="6"/>
      <c r="E1786" s="7"/>
      <c r="F1786" s="7"/>
      <c r="G1786" s="7"/>
      <c r="H1786" s="7"/>
      <c r="I1786" s="6"/>
      <c r="J1786" s="6"/>
      <c r="K1786" s="6"/>
    </row>
    <row r="1787" spans="4:11" x14ac:dyDescent="0.2">
      <c r="D1787" s="6"/>
      <c r="E1787" s="7"/>
      <c r="F1787" s="7"/>
      <c r="G1787" s="7"/>
      <c r="H1787" s="7"/>
      <c r="I1787" s="6"/>
      <c r="J1787" s="6"/>
      <c r="K1787" s="6"/>
    </row>
    <row r="1788" spans="4:11" x14ac:dyDescent="0.2">
      <c r="D1788" s="6"/>
      <c r="E1788" s="7"/>
      <c r="F1788" s="7"/>
      <c r="G1788" s="7"/>
      <c r="H1788" s="7"/>
      <c r="I1788" s="6"/>
      <c r="J1788" s="6"/>
      <c r="K1788" s="6"/>
    </row>
    <row r="1789" spans="4:11" x14ac:dyDescent="0.2">
      <c r="D1789" s="6"/>
      <c r="E1789" s="7"/>
      <c r="F1789" s="7"/>
      <c r="G1789" s="7"/>
      <c r="H1789" s="7"/>
      <c r="I1789" s="6"/>
      <c r="J1789" s="6"/>
      <c r="K1789" s="6"/>
    </row>
    <row r="1790" spans="4:11" x14ac:dyDescent="0.2">
      <c r="D1790" s="6"/>
      <c r="E1790" s="7"/>
      <c r="F1790" s="7"/>
      <c r="G1790" s="7"/>
      <c r="H1790" s="7"/>
      <c r="I1790" s="6"/>
      <c r="J1790" s="6"/>
      <c r="K1790" s="6"/>
    </row>
    <row r="1791" spans="4:11" x14ac:dyDescent="0.2">
      <c r="D1791" s="6"/>
      <c r="E1791" s="7"/>
      <c r="F1791" s="7"/>
      <c r="G1791" s="7"/>
      <c r="H1791" s="7"/>
      <c r="I1791" s="6"/>
      <c r="J1791" s="6"/>
      <c r="K1791" s="6"/>
    </row>
    <row r="1792" spans="4:11" x14ac:dyDescent="0.2">
      <c r="D1792" s="6"/>
      <c r="E1792" s="7"/>
      <c r="F1792" s="7"/>
      <c r="G1792" s="7"/>
      <c r="H1792" s="7"/>
      <c r="I1792" s="6"/>
      <c r="J1792" s="6"/>
      <c r="K1792" s="6"/>
    </row>
    <row r="1793" spans="4:11" x14ac:dyDescent="0.2">
      <c r="D1793" s="6"/>
      <c r="E1793" s="7"/>
      <c r="F1793" s="7"/>
      <c r="G1793" s="7"/>
      <c r="H1793" s="7"/>
      <c r="I1793" s="6"/>
      <c r="J1793" s="6"/>
      <c r="K1793" s="6"/>
    </row>
    <row r="1794" spans="4:11" x14ac:dyDescent="0.2">
      <c r="D1794" s="6"/>
      <c r="E1794" s="7"/>
      <c r="F1794" s="7"/>
      <c r="G1794" s="7"/>
      <c r="H1794" s="7"/>
      <c r="I1794" s="6"/>
      <c r="J1794" s="6"/>
      <c r="K1794" s="6"/>
    </row>
    <row r="1795" spans="4:11" x14ac:dyDescent="0.2">
      <c r="D1795" s="6"/>
      <c r="E1795" s="7"/>
      <c r="F1795" s="7"/>
      <c r="G1795" s="7"/>
      <c r="H1795" s="7"/>
      <c r="I1795" s="6"/>
      <c r="J1795" s="6"/>
      <c r="K1795" s="6"/>
    </row>
    <row r="1796" spans="4:11" x14ac:dyDescent="0.2">
      <c r="D1796" s="6"/>
      <c r="E1796" s="7"/>
      <c r="F1796" s="7"/>
      <c r="G1796" s="7"/>
      <c r="H1796" s="7"/>
      <c r="I1796" s="6"/>
      <c r="J1796" s="6"/>
      <c r="K1796" s="6"/>
    </row>
    <row r="1797" spans="4:11" x14ac:dyDescent="0.2">
      <c r="D1797" s="6"/>
      <c r="E1797" s="7"/>
      <c r="F1797" s="7"/>
      <c r="G1797" s="7"/>
      <c r="H1797" s="7"/>
      <c r="I1797" s="6"/>
      <c r="J1797" s="6"/>
      <c r="K1797" s="6"/>
    </row>
    <row r="1798" spans="4:11" x14ac:dyDescent="0.2">
      <c r="D1798" s="6"/>
      <c r="E1798" s="7"/>
      <c r="F1798" s="7"/>
      <c r="G1798" s="7"/>
      <c r="H1798" s="7"/>
      <c r="I1798" s="6"/>
      <c r="J1798" s="6"/>
      <c r="K1798" s="6"/>
    </row>
    <row r="1799" spans="4:11" x14ac:dyDescent="0.2">
      <c r="D1799" s="6"/>
      <c r="E1799" s="7"/>
      <c r="F1799" s="7"/>
      <c r="G1799" s="7"/>
      <c r="H1799" s="7"/>
      <c r="I1799" s="6"/>
      <c r="J1799" s="6"/>
      <c r="K1799" s="6"/>
    </row>
    <row r="1800" spans="4:11" x14ac:dyDescent="0.2">
      <c r="D1800" s="6"/>
      <c r="E1800" s="7"/>
      <c r="F1800" s="7"/>
      <c r="G1800" s="7"/>
      <c r="H1800" s="7"/>
      <c r="I1800" s="6"/>
      <c r="J1800" s="6"/>
      <c r="K1800" s="6"/>
    </row>
    <row r="1801" spans="4:11" x14ac:dyDescent="0.2">
      <c r="D1801" s="6"/>
      <c r="E1801" s="7"/>
      <c r="F1801" s="7"/>
      <c r="G1801" s="7"/>
      <c r="H1801" s="7"/>
      <c r="I1801" s="6"/>
      <c r="J1801" s="6"/>
      <c r="K1801" s="6"/>
    </row>
    <row r="1802" spans="4:11" x14ac:dyDescent="0.2">
      <c r="D1802" s="6"/>
      <c r="E1802" s="7"/>
      <c r="F1802" s="7"/>
      <c r="G1802" s="7"/>
      <c r="H1802" s="7"/>
      <c r="I1802" s="6"/>
      <c r="J1802" s="6"/>
      <c r="K1802" s="6"/>
    </row>
    <row r="1803" spans="4:11" x14ac:dyDescent="0.2">
      <c r="D1803" s="6"/>
      <c r="E1803" s="7"/>
      <c r="F1803" s="7"/>
      <c r="G1803" s="7"/>
      <c r="H1803" s="7"/>
      <c r="I1803" s="6"/>
      <c r="J1803" s="6"/>
      <c r="K1803" s="6"/>
    </row>
    <row r="1804" spans="4:11" x14ac:dyDescent="0.2">
      <c r="D1804" s="6"/>
      <c r="E1804" s="7"/>
      <c r="F1804" s="7"/>
      <c r="G1804" s="7"/>
      <c r="H1804" s="7"/>
      <c r="I1804" s="6"/>
      <c r="J1804" s="6"/>
      <c r="K1804" s="6"/>
    </row>
    <row r="1805" spans="4:11" x14ac:dyDescent="0.2">
      <c r="D1805" s="6"/>
      <c r="E1805" s="7"/>
      <c r="F1805" s="7"/>
      <c r="G1805" s="7"/>
      <c r="H1805" s="7"/>
      <c r="I1805" s="6"/>
      <c r="J1805" s="6"/>
      <c r="K1805" s="6"/>
    </row>
    <row r="1806" spans="4:11" x14ac:dyDescent="0.2">
      <c r="D1806" s="6"/>
      <c r="E1806" s="7"/>
      <c r="F1806" s="7"/>
      <c r="G1806" s="7"/>
      <c r="H1806" s="7"/>
      <c r="I1806" s="6"/>
      <c r="J1806" s="6"/>
      <c r="K1806" s="6"/>
    </row>
    <row r="1807" spans="4:11" x14ac:dyDescent="0.2">
      <c r="D1807" s="6"/>
      <c r="E1807" s="7"/>
      <c r="F1807" s="7"/>
      <c r="G1807" s="7"/>
      <c r="H1807" s="7"/>
      <c r="I1807" s="6"/>
      <c r="J1807" s="6"/>
      <c r="K1807" s="6"/>
    </row>
    <row r="1808" spans="4:11" x14ac:dyDescent="0.2">
      <c r="D1808" s="6"/>
      <c r="E1808" s="7"/>
      <c r="F1808" s="7"/>
      <c r="G1808" s="7"/>
      <c r="H1808" s="7"/>
      <c r="I1808" s="6"/>
      <c r="J1808" s="6"/>
      <c r="K1808" s="6"/>
    </row>
    <row r="1809" spans="4:11" x14ac:dyDescent="0.2">
      <c r="D1809" s="6"/>
      <c r="E1809" s="7"/>
      <c r="F1809" s="7"/>
      <c r="G1809" s="7"/>
      <c r="H1809" s="7"/>
      <c r="I1809" s="6"/>
      <c r="J1809" s="6"/>
      <c r="K1809" s="6"/>
    </row>
    <row r="1810" spans="4:11" x14ac:dyDescent="0.2">
      <c r="D1810" s="6"/>
      <c r="E1810" s="7"/>
      <c r="F1810" s="7"/>
      <c r="G1810" s="7"/>
      <c r="H1810" s="7"/>
      <c r="I1810" s="6"/>
      <c r="J1810" s="6"/>
      <c r="K1810" s="6"/>
    </row>
    <row r="1811" spans="4:11" x14ac:dyDescent="0.2">
      <c r="D1811" s="6"/>
      <c r="E1811" s="7"/>
      <c r="F1811" s="7"/>
      <c r="G1811" s="7"/>
      <c r="H1811" s="7"/>
      <c r="I1811" s="6"/>
      <c r="J1811" s="6"/>
      <c r="K1811" s="6"/>
    </row>
    <row r="1812" spans="4:11" x14ac:dyDescent="0.2">
      <c r="D1812" s="6"/>
      <c r="E1812" s="7"/>
      <c r="F1812" s="7"/>
      <c r="G1812" s="7"/>
      <c r="H1812" s="7"/>
      <c r="I1812" s="6"/>
      <c r="J1812" s="6"/>
      <c r="K1812" s="6"/>
    </row>
    <row r="1813" spans="4:11" x14ac:dyDescent="0.2">
      <c r="D1813" s="6"/>
      <c r="E1813" s="7"/>
      <c r="F1813" s="7"/>
      <c r="G1813" s="7"/>
      <c r="H1813" s="7"/>
      <c r="I1813" s="6"/>
      <c r="J1813" s="6"/>
      <c r="K1813" s="6"/>
    </row>
    <row r="1814" spans="4:11" x14ac:dyDescent="0.2">
      <c r="D1814" s="6"/>
      <c r="E1814" s="7"/>
      <c r="F1814" s="7"/>
      <c r="G1814" s="7"/>
      <c r="H1814" s="7"/>
      <c r="I1814" s="6"/>
      <c r="J1814" s="6"/>
      <c r="K1814" s="6"/>
    </row>
    <row r="1815" spans="4:11" x14ac:dyDescent="0.2">
      <c r="D1815" s="6"/>
      <c r="E1815" s="7"/>
      <c r="F1815" s="7"/>
      <c r="G1815" s="7"/>
      <c r="H1815" s="7"/>
      <c r="I1815" s="6"/>
      <c r="J1815" s="6"/>
      <c r="K1815" s="6"/>
    </row>
    <row r="1816" spans="4:11" x14ac:dyDescent="0.2">
      <c r="D1816" s="6"/>
      <c r="E1816" s="7"/>
      <c r="F1816" s="7"/>
      <c r="G1816" s="7"/>
      <c r="H1816" s="7"/>
      <c r="I1816" s="6"/>
      <c r="J1816" s="6"/>
      <c r="K1816" s="6"/>
    </row>
    <row r="1817" spans="4:11" x14ac:dyDescent="0.2">
      <c r="D1817" s="6"/>
      <c r="E1817" s="7"/>
      <c r="F1817" s="7"/>
      <c r="G1817" s="7"/>
      <c r="H1817" s="7"/>
      <c r="I1817" s="6"/>
      <c r="J1817" s="6"/>
      <c r="K1817" s="6"/>
    </row>
    <row r="1818" spans="4:11" x14ac:dyDescent="0.2">
      <c r="D1818" s="6"/>
      <c r="E1818" s="7"/>
      <c r="F1818" s="7"/>
      <c r="G1818" s="7"/>
      <c r="H1818" s="7"/>
      <c r="I1818" s="6"/>
      <c r="J1818" s="6"/>
      <c r="K1818" s="6"/>
    </row>
    <row r="1819" spans="4:11" x14ac:dyDescent="0.2">
      <c r="D1819" s="6"/>
      <c r="E1819" s="7"/>
      <c r="F1819" s="7"/>
      <c r="G1819" s="7"/>
      <c r="H1819" s="7"/>
      <c r="I1819" s="6"/>
      <c r="J1819" s="6"/>
      <c r="K1819" s="6"/>
    </row>
    <row r="1820" spans="4:11" x14ac:dyDescent="0.2">
      <c r="D1820" s="6"/>
      <c r="E1820" s="7"/>
      <c r="F1820" s="7"/>
      <c r="G1820" s="7"/>
      <c r="H1820" s="7"/>
      <c r="I1820" s="6"/>
      <c r="J1820" s="6"/>
      <c r="K1820" s="6"/>
    </row>
    <row r="1821" spans="4:11" x14ac:dyDescent="0.2">
      <c r="D1821" s="6"/>
      <c r="E1821" s="7"/>
      <c r="F1821" s="7"/>
      <c r="G1821" s="7"/>
      <c r="H1821" s="7"/>
      <c r="I1821" s="6"/>
      <c r="J1821" s="6"/>
      <c r="K1821" s="6"/>
    </row>
    <row r="1822" spans="4:11" x14ac:dyDescent="0.2">
      <c r="D1822" s="6"/>
      <c r="E1822" s="7"/>
      <c r="F1822" s="7"/>
      <c r="G1822" s="7"/>
      <c r="H1822" s="7"/>
      <c r="I1822" s="6"/>
      <c r="J1822" s="6"/>
      <c r="K1822" s="6"/>
    </row>
    <row r="1823" spans="4:11" x14ac:dyDescent="0.2">
      <c r="D1823" s="6"/>
      <c r="E1823" s="7"/>
      <c r="F1823" s="7"/>
      <c r="G1823" s="7"/>
      <c r="H1823" s="7"/>
      <c r="I1823" s="6"/>
      <c r="J1823" s="6"/>
      <c r="K1823" s="6"/>
    </row>
    <row r="1824" spans="4:11" x14ac:dyDescent="0.2">
      <c r="D1824" s="6"/>
      <c r="E1824" s="7"/>
      <c r="F1824" s="7"/>
      <c r="G1824" s="7"/>
      <c r="H1824" s="7"/>
      <c r="I1824" s="6"/>
      <c r="J1824" s="6"/>
      <c r="K1824" s="6"/>
    </row>
    <row r="1825" spans="4:11" x14ac:dyDescent="0.2">
      <c r="D1825" s="6"/>
      <c r="E1825" s="7"/>
      <c r="F1825" s="7"/>
      <c r="G1825" s="7"/>
      <c r="H1825" s="7"/>
      <c r="I1825" s="6"/>
      <c r="J1825" s="6"/>
      <c r="K1825" s="6"/>
    </row>
    <row r="1826" spans="4:11" x14ac:dyDescent="0.2">
      <c r="D1826" s="6"/>
      <c r="E1826" s="7"/>
      <c r="F1826" s="7"/>
      <c r="G1826" s="7"/>
      <c r="H1826" s="7"/>
      <c r="I1826" s="6"/>
      <c r="J1826" s="6"/>
      <c r="K1826" s="6"/>
    </row>
    <row r="1827" spans="4:11" x14ac:dyDescent="0.2">
      <c r="D1827" s="6"/>
      <c r="E1827" s="7"/>
      <c r="F1827" s="7"/>
      <c r="G1827" s="7"/>
      <c r="H1827" s="7"/>
      <c r="I1827" s="6"/>
      <c r="J1827" s="6"/>
      <c r="K1827" s="6"/>
    </row>
    <row r="1828" spans="4:11" x14ac:dyDescent="0.2">
      <c r="D1828" s="6"/>
      <c r="E1828" s="7"/>
      <c r="F1828" s="7"/>
      <c r="G1828" s="7"/>
      <c r="H1828" s="7"/>
      <c r="I1828" s="6"/>
      <c r="J1828" s="6"/>
      <c r="K1828" s="6"/>
    </row>
    <row r="1829" spans="4:11" x14ac:dyDescent="0.2">
      <c r="D1829" s="6"/>
      <c r="E1829" s="7"/>
      <c r="F1829" s="7"/>
      <c r="G1829" s="7"/>
      <c r="H1829" s="7"/>
      <c r="I1829" s="6"/>
      <c r="J1829" s="6"/>
      <c r="K1829" s="6"/>
    </row>
    <row r="1830" spans="4:11" x14ac:dyDescent="0.2">
      <c r="D1830" s="6"/>
      <c r="E1830" s="7"/>
      <c r="F1830" s="7"/>
      <c r="G1830" s="7"/>
      <c r="H1830" s="7"/>
      <c r="I1830" s="6"/>
      <c r="J1830" s="6"/>
      <c r="K1830" s="6"/>
    </row>
    <row r="1831" spans="4:11" x14ac:dyDescent="0.2">
      <c r="D1831" s="6"/>
      <c r="E1831" s="7"/>
      <c r="F1831" s="7"/>
      <c r="G1831" s="7"/>
      <c r="H1831" s="7"/>
      <c r="I1831" s="6"/>
      <c r="J1831" s="6"/>
      <c r="K1831" s="6"/>
    </row>
    <row r="1832" spans="4:11" x14ac:dyDescent="0.2">
      <c r="D1832" s="6"/>
      <c r="E1832" s="7"/>
      <c r="F1832" s="7"/>
      <c r="G1832" s="7"/>
      <c r="H1832" s="7"/>
      <c r="I1832" s="6"/>
      <c r="J1832" s="6"/>
      <c r="K1832" s="6"/>
    </row>
    <row r="1833" spans="4:11" x14ac:dyDescent="0.2">
      <c r="D1833" s="6"/>
      <c r="E1833" s="7"/>
      <c r="F1833" s="7"/>
      <c r="G1833" s="7"/>
      <c r="H1833" s="7"/>
      <c r="I1833" s="6"/>
      <c r="J1833" s="6"/>
      <c r="K1833" s="6"/>
    </row>
    <row r="1834" spans="4:11" x14ac:dyDescent="0.2">
      <c r="D1834" s="6"/>
      <c r="E1834" s="7"/>
      <c r="F1834" s="7"/>
      <c r="G1834" s="7"/>
      <c r="H1834" s="7"/>
      <c r="I1834" s="6"/>
      <c r="J1834" s="6"/>
      <c r="K1834" s="6"/>
    </row>
    <row r="1835" spans="4:11" x14ac:dyDescent="0.2">
      <c r="D1835" s="6"/>
      <c r="E1835" s="7"/>
      <c r="F1835" s="7"/>
      <c r="G1835" s="7"/>
      <c r="H1835" s="7"/>
      <c r="I1835" s="6"/>
      <c r="J1835" s="6"/>
      <c r="K1835" s="6"/>
    </row>
    <row r="1836" spans="4:11" x14ac:dyDescent="0.2">
      <c r="D1836" s="6"/>
      <c r="E1836" s="7"/>
      <c r="F1836" s="7"/>
      <c r="G1836" s="7"/>
      <c r="H1836" s="7"/>
      <c r="I1836" s="6"/>
      <c r="J1836" s="6"/>
      <c r="K1836" s="6"/>
    </row>
    <row r="1837" spans="4:11" x14ac:dyDescent="0.2">
      <c r="D1837" s="6"/>
      <c r="E1837" s="7"/>
      <c r="F1837" s="7"/>
      <c r="G1837" s="7"/>
      <c r="H1837" s="7"/>
      <c r="I1837" s="6"/>
      <c r="J1837" s="6"/>
      <c r="K1837" s="6"/>
    </row>
    <row r="1838" spans="4:11" x14ac:dyDescent="0.2">
      <c r="D1838" s="6"/>
      <c r="E1838" s="7"/>
      <c r="F1838" s="7"/>
      <c r="G1838" s="7"/>
      <c r="H1838" s="7"/>
      <c r="I1838" s="6"/>
      <c r="J1838" s="6"/>
      <c r="K1838" s="6"/>
    </row>
    <row r="1839" spans="4:11" x14ac:dyDescent="0.2">
      <c r="D1839" s="6"/>
      <c r="E1839" s="7"/>
      <c r="F1839" s="7"/>
      <c r="G1839" s="7"/>
      <c r="H1839" s="7"/>
      <c r="I1839" s="6"/>
      <c r="J1839" s="6"/>
      <c r="K1839" s="6"/>
    </row>
    <row r="1840" spans="4:11" x14ac:dyDescent="0.2">
      <c r="D1840" s="6"/>
      <c r="E1840" s="7"/>
      <c r="F1840" s="7"/>
      <c r="G1840" s="7"/>
      <c r="H1840" s="7"/>
      <c r="I1840" s="6"/>
      <c r="J1840" s="6"/>
      <c r="K1840" s="6"/>
    </row>
  </sheetData>
  <mergeCells count="44">
    <mergeCell ref="S1429:S1430"/>
    <mergeCell ref="A1207:A1208"/>
    <mergeCell ref="B1207:B1208"/>
    <mergeCell ref="F1207:J1207"/>
    <mergeCell ref="K1207:Q1207"/>
    <mergeCell ref="R1324:R1325"/>
    <mergeCell ref="S1324:S1325"/>
    <mergeCell ref="R1207:R1208"/>
    <mergeCell ref="A1149:A1150"/>
    <mergeCell ref="B710:B711"/>
    <mergeCell ref="D710:D711"/>
    <mergeCell ref="R1038:R1039"/>
    <mergeCell ref="B1149:B1150"/>
    <mergeCell ref="E1149:I1149"/>
    <mergeCell ref="J1149:Q1149"/>
    <mergeCell ref="C1149:D1149"/>
    <mergeCell ref="A1038:A1039"/>
    <mergeCell ref="B1038:B1039"/>
    <mergeCell ref="F1038:J1038"/>
    <mergeCell ref="K1038:Q1038"/>
    <mergeCell ref="A710:A711"/>
    <mergeCell ref="A1:L1"/>
    <mergeCell ref="A5:A6"/>
    <mergeCell ref="B5:B6"/>
    <mergeCell ref="D5:D6"/>
    <mergeCell ref="E5:I5"/>
    <mergeCell ref="C5:C6"/>
    <mergeCell ref="J5:J6"/>
    <mergeCell ref="K5:L6"/>
    <mergeCell ref="E1472:F1472"/>
    <mergeCell ref="Q1472:Q1473"/>
    <mergeCell ref="P1472:P1473"/>
    <mergeCell ref="A1324:A1325"/>
    <mergeCell ref="B1324:B1325"/>
    <mergeCell ref="D1324:H1324"/>
    <mergeCell ref="I1324:Q1324"/>
    <mergeCell ref="A1429:A1430"/>
    <mergeCell ref="B1429:B1430"/>
    <mergeCell ref="C1429:D1429"/>
    <mergeCell ref="E1429:I1429"/>
    <mergeCell ref="J1429:R1429"/>
    <mergeCell ref="A1472:A1473"/>
    <mergeCell ref="H1472:N1472"/>
    <mergeCell ref="B1472:C147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sqref="A1:L20"/>
    </sheetView>
  </sheetViews>
  <sheetFormatPr defaultRowHeight="12.75" x14ac:dyDescent="0.2"/>
  <sheetData>
    <row r="1" spans="1:12" x14ac:dyDescent="0.2">
      <c r="A1" s="39" t="s">
        <v>1345</v>
      </c>
      <c r="B1" s="27" t="s">
        <v>1346</v>
      </c>
      <c r="C1" s="19" t="s">
        <v>295</v>
      </c>
      <c r="D1" s="46">
        <f>J1+0.1*I1+SUM(K1:L1)</f>
        <v>43.2</v>
      </c>
      <c r="E1" s="15">
        <v>76</v>
      </c>
      <c r="F1" s="15">
        <v>81</v>
      </c>
      <c r="G1" s="71">
        <v>45</v>
      </c>
      <c r="H1" s="55"/>
      <c r="I1" s="52">
        <f>+SUM(E1:G1)</f>
        <v>202</v>
      </c>
      <c r="J1" s="78">
        <v>20</v>
      </c>
      <c r="K1" s="82">
        <v>3</v>
      </c>
      <c r="L1" s="81"/>
    </row>
    <row r="2" spans="1:12" x14ac:dyDescent="0.2">
      <c r="A2" s="15" t="s">
        <v>314</v>
      </c>
      <c r="B2" s="1" t="s">
        <v>315</v>
      </c>
      <c r="C2" s="2" t="s">
        <v>295</v>
      </c>
      <c r="D2" s="24">
        <f>I2+J2+K2</f>
        <v>20.305442733586691</v>
      </c>
      <c r="E2" s="2">
        <v>47.936786654960493</v>
      </c>
      <c r="F2" s="31">
        <v>35.217391304347821</v>
      </c>
      <c r="G2" s="22">
        <v>39.900249376558605</v>
      </c>
      <c r="H2" s="13"/>
      <c r="I2" s="77">
        <f>IF(SUM(E2:G2)&gt;H2*3,SUM(E2:G2)/10,H2*3/10)</f>
        <v>12.305442733586691</v>
      </c>
      <c r="J2" s="78">
        <v>8</v>
      </c>
      <c r="K2" s="82"/>
      <c r="L2" s="82"/>
    </row>
    <row r="3" spans="1:12" x14ac:dyDescent="0.2">
      <c r="A3" s="40" t="s">
        <v>849</v>
      </c>
      <c r="B3" s="42" t="s">
        <v>850</v>
      </c>
      <c r="C3" s="2" t="s">
        <v>296</v>
      </c>
      <c r="D3" s="46">
        <f>I3+J3+K3</f>
        <v>10</v>
      </c>
      <c r="E3" s="4"/>
      <c r="F3" s="4"/>
      <c r="G3" s="26"/>
      <c r="H3" s="17"/>
      <c r="I3" s="52">
        <f>SUM(E3:H3)/10</f>
        <v>0</v>
      </c>
      <c r="J3" s="78">
        <v>10</v>
      </c>
      <c r="K3" s="82"/>
      <c r="L3" s="85">
        <v>0</v>
      </c>
    </row>
    <row r="4" spans="1:12" x14ac:dyDescent="0.2">
      <c r="A4" s="15" t="s">
        <v>316</v>
      </c>
      <c r="B4" s="1" t="s">
        <v>317</v>
      </c>
      <c r="C4" s="2" t="s">
        <v>295</v>
      </c>
      <c r="D4" s="24">
        <f>I4+J4+K4</f>
        <v>16.207542848417756</v>
      </c>
      <c r="E4" s="2">
        <v>44.249341527655837</v>
      </c>
      <c r="F4" s="31">
        <v>37.826086956521735</v>
      </c>
      <c r="G4" s="22"/>
      <c r="H4" s="13"/>
      <c r="I4" s="77">
        <f>IF(SUM(E4:G4)&gt;H4*3,SUM(E4:G4)/10,H4*3/10)</f>
        <v>8.2075428484177557</v>
      </c>
      <c r="J4" s="78">
        <v>8</v>
      </c>
      <c r="K4" s="82"/>
      <c r="L4" s="82"/>
    </row>
    <row r="5" spans="1:12" x14ac:dyDescent="0.2">
      <c r="A5" s="38" t="s">
        <v>489</v>
      </c>
      <c r="B5" s="41" t="s">
        <v>490</v>
      </c>
      <c r="C5" s="2" t="s">
        <v>296</v>
      </c>
      <c r="D5" s="24">
        <f>I5+J5+K5</f>
        <v>14.145741878841088</v>
      </c>
      <c r="E5" s="2">
        <v>61.457418788410884</v>
      </c>
      <c r="F5" s="2"/>
      <c r="G5" s="22"/>
      <c r="H5" s="10"/>
      <c r="I5" s="77">
        <f>IF(SUM(E5:G5)&gt;H5*3,SUM(E5:G5)/10,H5*3/10)</f>
        <v>6.145741878841088</v>
      </c>
      <c r="J5" s="78">
        <v>8</v>
      </c>
      <c r="K5" s="82"/>
      <c r="L5" s="85"/>
    </row>
    <row r="6" spans="1:12" x14ac:dyDescent="0.2">
      <c r="A6" s="15" t="s">
        <v>318</v>
      </c>
      <c r="B6" s="1" t="s">
        <v>319</v>
      </c>
      <c r="C6" s="2" t="s">
        <v>295</v>
      </c>
      <c r="D6" s="24">
        <f>I6+J6+K6</f>
        <v>25.565655278150007</v>
      </c>
      <c r="E6" s="2">
        <v>68.832309043020189</v>
      </c>
      <c r="F6" s="31">
        <v>75.65217391304347</v>
      </c>
      <c r="G6" s="22">
        <v>31.172069825436409</v>
      </c>
      <c r="H6" s="13"/>
      <c r="I6" s="77">
        <f>IF(SUM(E6:G6)&gt;H6*3,SUM(E6:G6)/10,H6*3/10)</f>
        <v>17.565655278150007</v>
      </c>
      <c r="J6" s="78">
        <v>8</v>
      </c>
      <c r="K6" s="82"/>
      <c r="L6" s="82"/>
    </row>
    <row r="7" spans="1:12" x14ac:dyDescent="0.2">
      <c r="A7" s="39" t="s">
        <v>1351</v>
      </c>
      <c r="B7" s="15" t="s">
        <v>1352</v>
      </c>
      <c r="C7" s="19" t="s">
        <v>295</v>
      </c>
      <c r="D7" s="46">
        <f>J7+0.1*I7+SUM(K7:L7)</f>
        <v>4</v>
      </c>
      <c r="E7" s="15"/>
      <c r="F7" s="15"/>
      <c r="G7" s="71"/>
      <c r="H7" s="55"/>
      <c r="I7" s="52">
        <f>+SUM(E7:G7)</f>
        <v>0</v>
      </c>
      <c r="J7" s="78">
        <v>4</v>
      </c>
      <c r="K7" s="82"/>
      <c r="L7" s="81"/>
    </row>
    <row r="8" spans="1:12" x14ac:dyDescent="0.2">
      <c r="A8" s="15" t="s">
        <v>320</v>
      </c>
      <c r="B8" s="1" t="s">
        <v>321</v>
      </c>
      <c r="C8" s="2" t="s">
        <v>295</v>
      </c>
      <c r="D8" s="24">
        <f>I8+J8+K8</f>
        <v>16.741968703084826</v>
      </c>
      <c r="E8" s="2">
        <v>61.457418788410884</v>
      </c>
      <c r="F8" s="31">
        <v>56.086956521739125</v>
      </c>
      <c r="G8" s="22">
        <v>49.875311720698249</v>
      </c>
      <c r="H8" s="13"/>
      <c r="I8" s="77">
        <f>IF(SUM(E8:G8)&gt;H8*3,SUM(E8:G8)/10,H8*3/10)</f>
        <v>16.741968703084826</v>
      </c>
      <c r="J8" s="78">
        <v>0</v>
      </c>
      <c r="K8" s="82"/>
      <c r="L8" s="82"/>
    </row>
    <row r="9" spans="1:12" x14ac:dyDescent="0.2">
      <c r="A9" s="39" t="s">
        <v>1091</v>
      </c>
      <c r="B9" s="15" t="s">
        <v>1092</v>
      </c>
      <c r="C9" s="19" t="s">
        <v>295</v>
      </c>
      <c r="D9" s="75">
        <f>J9+I9/10+K9+L9</f>
        <v>38.200000000000003</v>
      </c>
      <c r="E9" s="19">
        <v>74</v>
      </c>
      <c r="F9" s="19">
        <v>79</v>
      </c>
      <c r="G9" s="59">
        <v>79</v>
      </c>
      <c r="H9" s="55"/>
      <c r="I9" s="52">
        <f>+IF(SUM(E9:G9)&gt;=H9,SUM(E9:G9),H9)</f>
        <v>232</v>
      </c>
      <c r="J9" s="78">
        <v>12</v>
      </c>
      <c r="K9" s="82">
        <v>3</v>
      </c>
      <c r="L9" s="81"/>
    </row>
    <row r="10" spans="1:12" x14ac:dyDescent="0.2">
      <c r="A10" s="40" t="s">
        <v>853</v>
      </c>
      <c r="B10" s="42" t="s">
        <v>854</v>
      </c>
      <c r="C10" s="2" t="s">
        <v>296</v>
      </c>
      <c r="D10" s="46">
        <f>I10+J10+K10</f>
        <v>20.6</v>
      </c>
      <c r="E10" s="4">
        <v>64</v>
      </c>
      <c r="F10" s="4">
        <v>49</v>
      </c>
      <c r="G10" s="26">
        <v>43</v>
      </c>
      <c r="H10" s="17"/>
      <c r="I10" s="52">
        <f>SUM(E10:H10)/10</f>
        <v>15.6</v>
      </c>
      <c r="J10" s="78">
        <v>5</v>
      </c>
      <c r="K10" s="82"/>
      <c r="L10" s="85">
        <v>0</v>
      </c>
    </row>
    <row r="11" spans="1:12" x14ac:dyDescent="0.2">
      <c r="A11" s="39" t="s">
        <v>960</v>
      </c>
      <c r="B11" s="15" t="s">
        <v>961</v>
      </c>
      <c r="C11" s="19" t="s">
        <v>296</v>
      </c>
      <c r="D11" s="75">
        <f>J11+I11/10+K11+L11</f>
        <v>37.6</v>
      </c>
      <c r="E11" s="19">
        <v>88</v>
      </c>
      <c r="F11" s="19">
        <v>95</v>
      </c>
      <c r="G11" s="59">
        <v>33</v>
      </c>
      <c r="H11" s="55"/>
      <c r="I11" s="52">
        <f>+IF(SUM(E11:G11)&gt;=H11,SUM(E11:G11),H11)</f>
        <v>216</v>
      </c>
      <c r="J11" s="78">
        <v>16</v>
      </c>
      <c r="K11" s="82"/>
      <c r="L11" s="81"/>
    </row>
    <row r="12" spans="1:12" x14ac:dyDescent="0.2">
      <c r="A12" s="38" t="s">
        <v>17</v>
      </c>
      <c r="B12" s="1" t="s">
        <v>18</v>
      </c>
      <c r="C12" s="2" t="s">
        <v>295</v>
      </c>
      <c r="D12" s="24">
        <f>I12+J12+K12+L12</f>
        <v>30.35187165775401</v>
      </c>
      <c r="E12" s="2">
        <v>6.75</v>
      </c>
      <c r="F12" s="31"/>
      <c r="G12" s="22">
        <v>6.9518716577540109</v>
      </c>
      <c r="H12" s="13"/>
      <c r="I12" s="77">
        <f>SUM(E12:G12)</f>
        <v>13.701871657754012</v>
      </c>
      <c r="J12" s="80">
        <v>16.649999999999999</v>
      </c>
      <c r="K12" s="82"/>
      <c r="L12" s="81"/>
    </row>
    <row r="13" spans="1:12" x14ac:dyDescent="0.2">
      <c r="A13" s="27" t="s">
        <v>627</v>
      </c>
      <c r="B13" s="29" t="s">
        <v>628</v>
      </c>
      <c r="C13" s="43" t="s">
        <v>295</v>
      </c>
      <c r="D13" s="46">
        <f>I13+J13+K13</f>
        <v>36.799999999999997</v>
      </c>
      <c r="E13" s="4">
        <v>65</v>
      </c>
      <c r="F13" s="4">
        <v>79</v>
      </c>
      <c r="G13" s="60">
        <v>74</v>
      </c>
      <c r="H13" s="29"/>
      <c r="I13" s="52">
        <f>(E13+F13+G13+H13)/10</f>
        <v>21.8</v>
      </c>
      <c r="J13" s="78">
        <v>15</v>
      </c>
      <c r="K13" s="82"/>
      <c r="L13" s="82"/>
    </row>
    <row r="14" spans="1:12" x14ac:dyDescent="0.2">
      <c r="A14" s="39" t="s">
        <v>627</v>
      </c>
      <c r="B14" s="55" t="s">
        <v>966</v>
      </c>
      <c r="C14" s="57" t="s">
        <v>295</v>
      </c>
      <c r="D14" s="75">
        <f>J14+I14/10+K14+L14</f>
        <v>4</v>
      </c>
      <c r="E14" s="19"/>
      <c r="F14" s="19"/>
      <c r="G14" s="59"/>
      <c r="H14" s="55"/>
      <c r="I14" s="52">
        <f>+IF(SUM(E14:G14)&gt;=H14,SUM(E14:G14),H14)</f>
        <v>0</v>
      </c>
      <c r="J14" s="78">
        <v>4</v>
      </c>
      <c r="K14" s="82"/>
      <c r="L14" s="81"/>
    </row>
    <row r="15" spans="1:12" x14ac:dyDescent="0.2">
      <c r="A15" s="27" t="s">
        <v>799</v>
      </c>
      <c r="B15" s="29" t="s">
        <v>800</v>
      </c>
      <c r="C15" s="43" t="s">
        <v>295</v>
      </c>
      <c r="D15" s="46">
        <f>I15+J15+K15</f>
        <v>11.4</v>
      </c>
      <c r="E15" s="4">
        <v>14</v>
      </c>
      <c r="F15" s="4"/>
      <c r="G15" s="60"/>
      <c r="H15" s="29"/>
      <c r="I15" s="52">
        <f>(E15+F15+G15+H15)/10</f>
        <v>1.4</v>
      </c>
      <c r="J15" s="78">
        <v>10</v>
      </c>
      <c r="K15" s="82"/>
      <c r="L15" s="82"/>
    </row>
    <row r="16" spans="1:12" x14ac:dyDescent="0.2">
      <c r="A16" s="34" t="s">
        <v>322</v>
      </c>
      <c r="B16" s="13" t="s">
        <v>323</v>
      </c>
      <c r="C16" s="43" t="s">
        <v>295</v>
      </c>
      <c r="D16" s="24">
        <f>I16+J16+K16</f>
        <v>29.4</v>
      </c>
      <c r="E16" s="2"/>
      <c r="F16" s="31"/>
      <c r="G16" s="22"/>
      <c r="H16" s="13">
        <v>98</v>
      </c>
      <c r="I16" s="77">
        <f>IF(SUM(E16:G16)&gt;H16*3,SUM(E16:G16)/10,H16*3/10)</f>
        <v>29.4</v>
      </c>
      <c r="J16" s="78">
        <v>0</v>
      </c>
      <c r="K16" s="82"/>
      <c r="L16" s="82"/>
    </row>
    <row r="17" spans="1:12" x14ac:dyDescent="0.2">
      <c r="A17" s="39" t="s">
        <v>1329</v>
      </c>
      <c r="B17" s="55" t="s">
        <v>1330</v>
      </c>
      <c r="C17" s="57" t="s">
        <v>296</v>
      </c>
      <c r="D17" s="46">
        <f>J17+0.1*I17+SUM(K17:L17)</f>
        <v>37.6</v>
      </c>
      <c r="E17" s="15">
        <v>85</v>
      </c>
      <c r="F17" s="15">
        <v>74</v>
      </c>
      <c r="G17" s="71">
        <v>57</v>
      </c>
      <c r="H17" s="55"/>
      <c r="I17" s="52">
        <f>+SUM(E17:G17)</f>
        <v>216</v>
      </c>
      <c r="J17" s="78">
        <v>16</v>
      </c>
      <c r="K17" s="82"/>
      <c r="L17" s="81"/>
    </row>
    <row r="18" spans="1:12" x14ac:dyDescent="0.2">
      <c r="A18" s="39" t="s">
        <v>952</v>
      </c>
      <c r="B18" s="55" t="s">
        <v>953</v>
      </c>
      <c r="C18" s="57" t="s">
        <v>296</v>
      </c>
      <c r="D18" s="75">
        <f>J18+I18/10+K18+L18</f>
        <v>4</v>
      </c>
      <c r="E18" s="20"/>
      <c r="F18" s="20"/>
      <c r="G18" s="59"/>
      <c r="H18" s="55"/>
      <c r="I18" s="52">
        <f>+IF(SUM(E18:G18)&gt;=H18,SUM(E18:G18),H18)</f>
        <v>0</v>
      </c>
      <c r="J18" s="78">
        <v>4</v>
      </c>
      <c r="K18" s="82"/>
      <c r="L18" s="81"/>
    </row>
    <row r="19" spans="1:12" x14ac:dyDescent="0.2">
      <c r="A19" s="39" t="s">
        <v>1161</v>
      </c>
      <c r="B19" s="55" t="s">
        <v>1162</v>
      </c>
      <c r="C19" s="57" t="s">
        <v>295</v>
      </c>
      <c r="D19" s="75">
        <f>J19+I19/10+K19+L19</f>
        <v>4</v>
      </c>
      <c r="E19" s="19"/>
      <c r="F19" s="19"/>
      <c r="G19" s="59"/>
      <c r="H19" s="55"/>
      <c r="I19" s="52">
        <f>+IF(SUM(E19:G19)&gt;=H19,SUM(E19:G19),H19)</f>
        <v>0</v>
      </c>
      <c r="J19" s="78">
        <v>4</v>
      </c>
      <c r="K19" s="82"/>
      <c r="L19" s="81"/>
    </row>
    <row r="20" spans="1:12" x14ac:dyDescent="0.2">
      <c r="A20" s="39" t="s">
        <v>956</v>
      </c>
      <c r="B20" s="55" t="s">
        <v>957</v>
      </c>
      <c r="C20" s="57" t="s">
        <v>295</v>
      </c>
      <c r="D20" s="75">
        <f>J20+I20/10+K20+L20</f>
        <v>34</v>
      </c>
      <c r="E20" s="19">
        <v>59</v>
      </c>
      <c r="F20" s="19">
        <v>59</v>
      </c>
      <c r="G20" s="59">
        <v>62</v>
      </c>
      <c r="H20" s="55"/>
      <c r="I20" s="52">
        <f>+IF(SUM(E20:G20)&gt;=H20,SUM(E20:G20),H20)</f>
        <v>180</v>
      </c>
      <c r="J20" s="78">
        <v>8</v>
      </c>
      <c r="K20" s="82">
        <v>3</v>
      </c>
      <c r="L20" s="8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Medjunarodne finansije</vt:lpstr>
      <vt:lpstr>Sheet1</vt:lpstr>
    </vt:vector>
  </TitlesOfParts>
  <Company>Ekonomski Fakultet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Danica Popovic</cp:lastModifiedBy>
  <dcterms:created xsi:type="dcterms:W3CDTF">2009-11-28T12:08:04Z</dcterms:created>
  <dcterms:modified xsi:type="dcterms:W3CDTF">2019-06-02T12:13:27Z</dcterms:modified>
</cp:coreProperties>
</file>